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W:\A\DW\サンボーイ\西京支部のお仕事\2022年度\"/>
    </mc:Choice>
  </mc:AlternateContent>
  <xr:revisionPtr revIDLastSave="0" documentId="8_{BED529D3-62D7-45F2-9540-E606B5E9A96F}" xr6:coauthVersionLast="45" xr6:coauthVersionMax="45" xr10:uidLastSave="{00000000-0000-0000-0000-000000000000}"/>
  <bookViews>
    <workbookView xWindow="-110" yWindow="-110" windowWidth="19420" windowHeight="11620" tabRatio="860" xr2:uid="{00000000-000D-0000-FFFF-FFFF00000000}"/>
  </bookViews>
  <sheets>
    <sheet name="車両管理表" sheetId="10" r:id="rId1"/>
  </sheets>
  <externalReferences>
    <externalReference r:id="rId2"/>
  </externalReferences>
  <definedNames>
    <definedName name="hh">[1]数式マスタ!$A$5:$A$23</definedName>
    <definedName name="mm">[1]数式マスタ!$B$1:$B$60</definedName>
    <definedName name="_xlnm.Print_Area" localSheetId="0">車両管理表!$A$1:$AR$47</definedName>
    <definedName name="祝日">[1]数式マスタ!$C$2:$C$21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10" l="1"/>
  <c r="E44"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1" i="10"/>
  <c r="N12" i="10" s="1"/>
  <c r="A11" i="10"/>
  <c r="A12" i="10" s="1"/>
  <c r="B12" i="10" s="1"/>
  <c r="L44" i="10" l="1"/>
  <c r="P44" i="10" s="1"/>
  <c r="B11" i="10"/>
  <c r="A13" i="10"/>
  <c r="B13" i="10" s="1"/>
  <c r="A14" i="10" l="1"/>
  <c r="B14" i="10" s="1"/>
  <c r="A15" i="10" l="1"/>
  <c r="B15" i="10" s="1"/>
  <c r="A16" i="10" l="1"/>
  <c r="B16" i="10" s="1"/>
  <c r="A17" i="10" l="1"/>
  <c r="B17" i="10" s="1"/>
  <c r="A18" i="10" l="1"/>
  <c r="B18" i="10"/>
  <c r="A19" i="10"/>
  <c r="B19" i="10" l="1"/>
  <c r="A20" i="10"/>
  <c r="B20" i="10" l="1"/>
  <c r="A21" i="10"/>
  <c r="B21" i="10" l="1"/>
  <c r="A22" i="10"/>
  <c r="B22" i="10" l="1"/>
  <c r="A23" i="10"/>
  <c r="B23" i="10" l="1"/>
  <c r="A24" i="10"/>
  <c r="B24" i="10" l="1"/>
  <c r="A25" i="10"/>
  <c r="B25" i="10" l="1"/>
  <c r="A26" i="10"/>
  <c r="B26" i="10" l="1"/>
  <c r="A27" i="10"/>
  <c r="B27" i="10" l="1"/>
  <c r="A28" i="10"/>
  <c r="B28" i="10" l="1"/>
  <c r="A29" i="10"/>
  <c r="B29" i="10" l="1"/>
  <c r="A30" i="10"/>
  <c r="B30" i="10" l="1"/>
  <c r="A31" i="10"/>
  <c r="B31" i="10" l="1"/>
  <c r="A32" i="10"/>
  <c r="B32" i="10" l="1"/>
  <c r="A33" i="10"/>
  <c r="B33" i="10" l="1"/>
  <c r="A34" i="10"/>
  <c r="B34" i="10" l="1"/>
  <c r="A35" i="10"/>
  <c r="B35" i="10" l="1"/>
  <c r="A36" i="10"/>
  <c r="B36" i="10" l="1"/>
  <c r="A37" i="10"/>
  <c r="B37" i="10" l="1"/>
  <c r="A38" i="10"/>
  <c r="B38" i="10" l="1"/>
  <c r="A39" i="10"/>
  <c r="B39" i="10" s="1"/>
  <c r="A40" i="10" l="1"/>
  <c r="B40" i="10" l="1"/>
  <c r="A41" i="10"/>
  <c r="B4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0000-000001000000}">
      <text>
        <r>
          <rPr>
            <b/>
            <sz val="12"/>
            <color indexed="81"/>
            <rFont val="ＭＳ Ｐゴシック"/>
            <family val="3"/>
            <charset val="128"/>
          </rPr>
          <t>年度を入力</t>
        </r>
      </text>
    </comment>
    <comment ref="A5" authorId="0" shapeId="0" xr:uid="{00000000-0006-0000-0000-000002000000}">
      <text>
        <r>
          <rPr>
            <b/>
            <sz val="12"/>
            <color indexed="81"/>
            <rFont val="ＭＳ Ｐゴシック"/>
            <family val="3"/>
            <charset val="128"/>
          </rPr>
          <t>月度を入力</t>
        </r>
        <r>
          <rPr>
            <sz val="9"/>
            <color indexed="81"/>
            <rFont val="ＭＳ Ｐゴシック"/>
            <family val="3"/>
            <charset val="128"/>
          </rPr>
          <t xml:space="preserve">
</t>
        </r>
      </text>
    </comment>
    <comment ref="K11" authorId="0" shapeId="0" xr:uid="{00000000-0006-0000-0000-000003000000}">
      <text>
        <r>
          <rPr>
            <sz val="9"/>
            <color indexed="81"/>
            <rFont val="ＭＳ Ｐゴシック"/>
            <family val="3"/>
            <charset val="128"/>
          </rPr>
          <t xml:space="preserve">
</t>
        </r>
        <r>
          <rPr>
            <b/>
            <sz val="12"/>
            <color indexed="81"/>
            <rFont val="ＭＳ Ｐゴシック"/>
            <family val="3"/>
            <charset val="128"/>
          </rPr>
          <t>名前を入力</t>
        </r>
      </text>
    </comment>
    <comment ref="E44" authorId="0" shapeId="0" xr:uid="{00000000-0006-0000-0000-000004000000}">
      <text>
        <r>
          <rPr>
            <b/>
            <sz val="9"/>
            <color indexed="81"/>
            <rFont val="MS P ゴシック"/>
            <family val="3"/>
            <charset val="128"/>
          </rPr>
          <t>自動計算</t>
        </r>
      </text>
    </comment>
    <comment ref="L44" authorId="0" shapeId="0" xr:uid="{00000000-0006-0000-0000-000005000000}">
      <text>
        <r>
          <rPr>
            <b/>
            <sz val="10"/>
            <color indexed="81"/>
            <rFont val="ＭＳ Ｐゴシック"/>
            <family val="3"/>
            <charset val="128"/>
          </rPr>
          <t>自動計算</t>
        </r>
      </text>
    </comment>
    <comment ref="N44" authorId="0" shapeId="0" xr:uid="{00000000-0006-0000-0000-000006000000}">
      <text>
        <r>
          <rPr>
            <b/>
            <sz val="11"/>
            <color indexed="81"/>
            <rFont val="ＭＳ Ｐゴシック"/>
            <family val="3"/>
            <charset val="128"/>
          </rPr>
          <t>自動計算</t>
        </r>
      </text>
    </comment>
    <comment ref="P44" authorId="0" shapeId="0" xr:uid="{00000000-0006-0000-0000-000007000000}">
      <text>
        <r>
          <rPr>
            <b/>
            <sz val="11"/>
            <color indexed="81"/>
            <rFont val="ＭＳ Ｐゴシック"/>
            <family val="3"/>
            <charset val="128"/>
          </rPr>
          <t>自動計算</t>
        </r>
      </text>
    </comment>
  </commentList>
</comments>
</file>

<file path=xl/sharedStrings.xml><?xml version="1.0" encoding="utf-8"?>
<sst xmlns="http://schemas.openxmlformats.org/spreadsheetml/2006/main" count="227" uniqueCount="72">
  <si>
    <t>Km/L</t>
  </si>
  <si>
    <t>L</t>
    <phoneticPr fontId="1"/>
  </si>
  <si>
    <t>km</t>
    <phoneticPr fontId="1"/>
  </si>
  <si>
    <t>燃費Ａ／Ｂ</t>
    <rPh sb="0" eb="2">
      <t>ネンピ</t>
    </rPh>
    <phoneticPr fontId="1"/>
  </si>
  <si>
    <t>月度給油量Ｂ</t>
    <rPh sb="0" eb="2">
      <t>ゲツド</t>
    </rPh>
    <rPh sb="2" eb="4">
      <t>キュウユ</t>
    </rPh>
    <rPh sb="4" eb="5">
      <t>リョウ</t>
    </rPh>
    <phoneticPr fontId="1"/>
  </si>
  <si>
    <t>月度走行距離Ａ</t>
    <rPh sb="0" eb="2">
      <t>ゲツド</t>
    </rPh>
    <rPh sb="2" eb="4">
      <t>ソウコウ</t>
    </rPh>
    <rPh sb="4" eb="6">
      <t>キョリ</t>
    </rPh>
    <phoneticPr fontId="1"/>
  </si>
  <si>
    <t>稼働日</t>
    <rPh sb="0" eb="3">
      <t>カドウビ</t>
    </rPh>
    <phoneticPr fontId="1"/>
  </si>
  <si>
    <t>：</t>
    <phoneticPr fontId="1"/>
  </si>
  <si>
    <t xml:space="preserve">
</t>
    <phoneticPr fontId="1"/>
  </si>
  <si>
    <t>ミラー</t>
    <phoneticPr fontId="1"/>
  </si>
  <si>
    <t>タイヤ</t>
    <phoneticPr fontId="1"/>
  </si>
  <si>
    <t>ウインカー</t>
    <phoneticPr fontId="1"/>
  </si>
  <si>
    <t>ブレーキペダル</t>
    <phoneticPr fontId="1"/>
  </si>
  <si>
    <t>バッテリー液</t>
    <rPh sb="5" eb="6">
      <t>エキ</t>
    </rPh>
    <phoneticPr fontId="1"/>
  </si>
  <si>
    <t>ブレーキオイル</t>
    <phoneticPr fontId="1"/>
  </si>
  <si>
    <t>冷却水</t>
    <rPh sb="0" eb="3">
      <t>レイキャクスイ</t>
    </rPh>
    <phoneticPr fontId="1"/>
  </si>
  <si>
    <t>ファンベルト</t>
    <phoneticPr fontId="1"/>
  </si>
  <si>
    <t>エンジンオイル</t>
    <phoneticPr fontId="1"/>
  </si>
  <si>
    <t>実施</t>
    <rPh sb="0" eb="2">
      <t>ジッシ</t>
    </rPh>
    <phoneticPr fontId="1"/>
  </si>
  <si>
    <t>備考</t>
    <rPh sb="0" eb="2">
      <t>ビコウ</t>
    </rPh>
    <phoneticPr fontId="1"/>
  </si>
  <si>
    <t>給油量
（㍑）</t>
    <rPh sb="0" eb="2">
      <t>キュウユ</t>
    </rPh>
    <rPh sb="2" eb="3">
      <t>リョウ</t>
    </rPh>
    <phoneticPr fontId="1"/>
  </si>
  <si>
    <t>走行距離</t>
    <rPh sb="0" eb="2">
      <t>ソウコウ</t>
    </rPh>
    <rPh sb="2" eb="4">
      <t>キョリ</t>
    </rPh>
    <phoneticPr fontId="1"/>
  </si>
  <si>
    <t>運転者</t>
    <rPh sb="0" eb="3">
      <t>ウンテンシャ</t>
    </rPh>
    <phoneticPr fontId="1"/>
  </si>
  <si>
    <t>日付</t>
    <rPh sb="0" eb="1">
      <t>ヒ</t>
    </rPh>
    <rPh sb="1" eb="2">
      <t>ツ</t>
    </rPh>
    <phoneticPr fontId="1"/>
  </si>
  <si>
    <t>ナンバー</t>
    <phoneticPr fontId="1"/>
  </si>
  <si>
    <t>月</t>
    <phoneticPr fontId="1"/>
  </si>
  <si>
    <t>年</t>
    <rPh sb="0" eb="1">
      <t>ネン</t>
    </rPh>
    <phoneticPr fontId="1"/>
  </si>
  <si>
    <t>　　　欄は「記入必須事項」です。</t>
    <rPh sb="8" eb="10">
      <t>ヒッス</t>
    </rPh>
    <rPh sb="10" eb="12">
      <t>ジコウ</t>
    </rPh>
    <phoneticPr fontId="1"/>
  </si>
  <si>
    <t>車種</t>
    <rPh sb="0" eb="2">
      <t>シャシュ</t>
    </rPh>
    <phoneticPr fontId="1"/>
  </si>
  <si>
    <t>月初メーター　</t>
    <rPh sb="0" eb="2">
      <t>ゲッショ</t>
    </rPh>
    <phoneticPr fontId="1"/>
  </si>
  <si>
    <t>km</t>
    <phoneticPr fontId="1"/>
  </si>
  <si>
    <t>出発
時刻</t>
    <rPh sb="0" eb="2">
      <t>シュッパツ</t>
    </rPh>
    <rPh sb="3" eb="5">
      <t>ジコク</t>
    </rPh>
    <phoneticPr fontId="1"/>
  </si>
  <si>
    <t>＜裏面＞</t>
    <rPh sb="1" eb="3">
      <t>リメン</t>
    </rPh>
    <phoneticPr fontId="1"/>
  </si>
  <si>
    <t>運転日報</t>
    <rPh sb="0" eb="2">
      <t>ウンテン</t>
    </rPh>
    <rPh sb="2" eb="4">
      <t>ニッポウ</t>
    </rPh>
    <phoneticPr fontId="1"/>
  </si>
  <si>
    <t>レシート貼付</t>
    <rPh sb="4" eb="6">
      <t>ハリツケ</t>
    </rPh>
    <phoneticPr fontId="1"/>
  </si>
  <si>
    <r>
      <t xml:space="preserve">不具合箇所
</t>
    </r>
    <r>
      <rPr>
        <sz val="6"/>
        <color theme="0"/>
        <rFont val="HG丸ｺﾞｼｯｸM-PRO"/>
        <family val="3"/>
        <charset val="128"/>
      </rPr>
      <t>（無い場合は良好）</t>
    </r>
    <rPh sb="7" eb="8">
      <t>ナ</t>
    </rPh>
    <rPh sb="9" eb="11">
      <t>バアイ</t>
    </rPh>
    <rPh sb="12" eb="14">
      <t>リョウコウ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</si>
  <si>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</si>
  <si>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</si>
  <si>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</si>
  <si>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</si>
  <si>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</si>
  <si>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</si>
  <si>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</si>
  <si>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</si>
  <si>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</si>
  <si>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</si>
  <si>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</si>
  <si>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M</t>
    <phoneticPr fontId="1"/>
  </si>
  <si>
    <t xml:space="preserve">     免許証の現物で
     期限内であると
     確認した。</t>
    <rPh sb="5" eb="8">
      <t>メンキョショウ</t>
    </rPh>
    <rPh sb="9" eb="11">
      <t>ゲンブツ</t>
    </rPh>
    <rPh sb="18" eb="21">
      <t>キゲンナイ</t>
    </rPh>
    <rPh sb="31" eb="33">
      <t>カクニン</t>
    </rPh>
    <phoneticPr fontId="1"/>
  </si>
  <si>
    <t>ヘッドライト</t>
    <phoneticPr fontId="1"/>
  </si>
  <si>
    <t>ブレーキランプ</t>
    <phoneticPr fontId="1"/>
  </si>
  <si>
    <t>外観／ステッカー</t>
    <rPh sb="0" eb="2">
      <t>ガイカン</t>
    </rPh>
    <phoneticPr fontId="1"/>
  </si>
  <si>
    <t>洗車
利用</t>
    <rPh sb="0" eb="2">
      <t>センシャ</t>
    </rPh>
    <rPh sb="3" eb="5">
      <t>リヨウ</t>
    </rPh>
    <phoneticPr fontId="1"/>
  </si>
  <si>
    <t>目視確認:｢レ｣､もともと配布していない:｢×｣</t>
    <rPh sb="0" eb="2">
      <t>モクシ</t>
    </rPh>
    <rPh sb="2" eb="4">
      <t>カクニン</t>
    </rPh>
    <rPh sb="13" eb="15">
      <t>ハイフ</t>
    </rPh>
    <phoneticPr fontId="1"/>
  </si>
  <si>
    <t>　-  　 -</t>
    <phoneticPr fontId="1"/>
  </si>
  <si>
    <t>始めに月初メーターを記入してください↓</t>
    <rPh sb="0" eb="1">
      <t>ハジ</t>
    </rPh>
    <rPh sb="3" eb="5">
      <t>ゲッショ</t>
    </rPh>
    <rPh sb="10" eb="12">
      <t>キニュウ</t>
    </rPh>
    <phoneticPr fontId="1"/>
  </si>
  <si>
    <t>サイドブレーキ</t>
    <phoneticPr fontId="1"/>
  </si>
  <si>
    <t>　</t>
    <phoneticPr fontId="1"/>
  </si>
  <si>
    <t xml:space="preserve">   ◆ 給油カード（ガソリン、洗車）および 駐車場カード利用時のレシートをすべて印字面がわかるように重ねずに糊付けしてください。
    （裏面に貼りきれない場合、別途A4白紙に貼り全て添付下さい）</t>
    <phoneticPr fontId="1"/>
  </si>
  <si>
    <t>　</t>
    <phoneticPr fontId="1"/>
  </si>
  <si>
    <t>グランド名</t>
    <rPh sb="4" eb="5">
      <t>メイ</t>
    </rPh>
    <phoneticPr fontId="1"/>
  </si>
  <si>
    <t>ブロック長</t>
    <rPh sb="4" eb="5">
      <t>チョウ</t>
    </rPh>
    <phoneticPr fontId="1"/>
  </si>
  <si>
    <t>運転免許証
有効性確認</t>
    <rPh sb="0" eb="2">
      <t>ウンテン</t>
    </rPh>
    <rPh sb="4" eb="5">
      <t>ショウ</t>
    </rPh>
    <rPh sb="8" eb="9">
      <t>セイ</t>
    </rPh>
    <phoneticPr fontId="1"/>
  </si>
  <si>
    <t>カード代用</t>
    <rPh sb="3" eb="5">
      <t>ダイヨウ</t>
    </rPh>
    <phoneticPr fontId="1"/>
  </si>
  <si>
    <t>代表者名</t>
    <rPh sb="0" eb="2">
      <t>ダイヒョウ</t>
    </rPh>
    <rPh sb="2" eb="3">
      <t>シャ</t>
    </rPh>
    <rPh sb="3" eb="4">
      <t>メイ</t>
    </rPh>
    <phoneticPr fontId="1"/>
  </si>
  <si>
    <t>◆毎月第一日曜までに総務まで提出をお願い致します。</t>
    <rPh sb="1" eb="3">
      <t>マイツキ</t>
    </rPh>
    <rPh sb="3" eb="5">
      <t>ダイイチ</t>
    </rPh>
    <rPh sb="5" eb="7">
      <t>ニチヨウ</t>
    </rPh>
    <rPh sb="10" eb="12">
      <t>ソウム</t>
    </rPh>
    <rPh sb="14" eb="16">
      <t>テイシュツ</t>
    </rPh>
    <rPh sb="18" eb="19">
      <t>ネガ</t>
    </rPh>
    <rPh sb="20" eb="21">
      <t>イタ</t>
    </rPh>
    <phoneticPr fontId="1"/>
  </si>
  <si>
    <t>始業前点検
毎月初日実施個所</t>
    <rPh sb="7" eb="8">
      <t>ツキ</t>
    </rPh>
    <rPh sb="8" eb="10">
      <t>ショニチ</t>
    </rPh>
    <phoneticPr fontId="1"/>
  </si>
  <si>
    <t>走行前点検
毎回実施個所</t>
    <rPh sb="0" eb="2">
      <t>ソウコウ</t>
    </rPh>
    <rPh sb="2" eb="3">
      <t>マエ</t>
    </rPh>
    <rPh sb="3" eb="5">
      <t>テンケン</t>
    </rPh>
    <rPh sb="6" eb="8">
      <t>マイカイ</t>
    </rPh>
    <rPh sb="8" eb="10">
      <t>ジッシ</t>
    </rPh>
    <rPh sb="10" eb="12">
      <t>カショ</t>
    </rPh>
    <phoneticPr fontId="1"/>
  </si>
  <si>
    <t>走行前点検</t>
    <rPh sb="0" eb="2">
      <t>ソウコウ</t>
    </rPh>
    <rPh sb="2" eb="3">
      <t>マエ</t>
    </rPh>
    <rPh sb="3" eb="5">
      <t>テンケン</t>
    </rPh>
    <phoneticPr fontId="1"/>
  </si>
  <si>
    <t>帰還
時刻</t>
    <rPh sb="0" eb="2">
      <t>キカン</t>
    </rPh>
    <rPh sb="3" eb="5">
      <t>ジコク</t>
    </rPh>
    <phoneticPr fontId="1"/>
  </si>
  <si>
    <t>帰還時メーター　　　</t>
    <rPh sb="0" eb="2">
      <t>キカン</t>
    </rPh>
    <rPh sb="2" eb="3">
      <t>ジ</t>
    </rPh>
    <phoneticPr fontId="1"/>
  </si>
  <si>
    <t>資
産放置
なし</t>
    <rPh sb="0" eb="1">
      <t>シ</t>
    </rPh>
    <rPh sb="2" eb="3">
      <t>サン</t>
    </rPh>
    <rPh sb="3" eb="5">
      <t>ホウチ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</si>
</sst>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aaa"/>
    <numFmt numFmtId="178" formatCode="00"/>
    <numFmt numFmtId="179" formatCode="0.0_ "/>
    <numFmt numFmtId="180" formatCode="#,##0_ ;[Red]\-#,##0\ "/>
  </numFmts>
  <fonts count="37">
    <font>
      <sz val="11"/>
      <name val="ＭＳ Ｐゴシック"/>
      <family val="3"/>
      <charset val="128"/>
    </font>
    <font>
      <sz val="6"/>
      <name val="ＭＳ Ｐゴシック"/>
      <family val="3"/>
      <charset val="128"/>
    </font>
    <font>
      <sz val="9"/>
      <name val="HG丸ｺﾞｼｯｸM-PRO"/>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HG丸ｺﾞｼｯｸM-PRO"/>
      <family val="3"/>
      <charset val="128"/>
    </font>
    <font>
      <sz val="11"/>
      <name val="HG丸ｺﾞｼｯｸM-PRO"/>
      <family val="3"/>
      <charset val="128"/>
    </font>
    <font>
      <b/>
      <sz val="11"/>
      <name val="HG丸ｺﾞｼｯｸM-PRO"/>
      <family val="3"/>
      <charset val="128"/>
    </font>
    <font>
      <b/>
      <sz val="11"/>
      <color theme="0"/>
      <name val="ＭＳ Ｐゴシック"/>
      <family val="3"/>
      <charset val="128"/>
    </font>
    <font>
      <b/>
      <sz val="9"/>
      <color theme="0"/>
      <name val="HG丸ｺﾞｼｯｸM-PRO"/>
      <family val="3"/>
      <charset val="128"/>
    </font>
    <font>
      <b/>
      <u/>
      <sz val="12"/>
      <name val="HG丸ｺﾞｼｯｸM-PRO"/>
      <family val="3"/>
      <charset val="128"/>
    </font>
    <font>
      <b/>
      <u/>
      <sz val="14"/>
      <name val="ＭＳ Ｐゴシック"/>
      <family val="3"/>
      <charset val="128"/>
    </font>
    <font>
      <b/>
      <sz val="14"/>
      <name val="HG丸ｺﾞｼｯｸM-PRO"/>
      <family val="3"/>
      <charset val="128"/>
    </font>
    <font>
      <b/>
      <sz val="11"/>
      <color indexed="81"/>
      <name val="ＭＳ Ｐゴシック"/>
      <family val="3"/>
      <charset val="128"/>
    </font>
    <font>
      <b/>
      <sz val="10"/>
      <color indexed="81"/>
      <name val="ＭＳ Ｐゴシック"/>
      <family val="3"/>
      <charset val="128"/>
    </font>
    <font>
      <sz val="9"/>
      <color indexed="81"/>
      <name val="ＭＳ Ｐゴシック"/>
      <family val="3"/>
      <charset val="128"/>
    </font>
    <font>
      <b/>
      <sz val="12"/>
      <color indexed="81"/>
      <name val="ＭＳ Ｐゴシック"/>
      <family val="3"/>
      <charset val="128"/>
    </font>
    <font>
      <sz val="11"/>
      <color theme="0"/>
      <name val="HG丸ｺﾞｼｯｸM-PRO"/>
      <family val="3"/>
      <charset val="128"/>
    </font>
    <font>
      <sz val="9"/>
      <color theme="0"/>
      <name val="HG丸ｺﾞｼｯｸM-PRO"/>
      <family val="3"/>
      <charset val="128"/>
    </font>
    <font>
      <sz val="8"/>
      <color theme="0"/>
      <name val="HG丸ｺﾞｼｯｸM-PRO"/>
      <family val="3"/>
      <charset val="128"/>
    </font>
    <font>
      <sz val="11"/>
      <color rgb="FF000000"/>
      <name val="HG丸ｺﾞｼｯｸM-PRO"/>
      <family val="3"/>
      <charset val="128"/>
    </font>
    <font>
      <sz val="16"/>
      <name val="HG丸ｺﾞｼｯｸM-PRO"/>
      <family val="3"/>
      <charset val="128"/>
    </font>
    <font>
      <sz val="14"/>
      <name val="HG丸ｺﾞｼｯｸM-PRO"/>
      <family val="3"/>
      <charset val="128"/>
    </font>
    <font>
      <b/>
      <sz val="16"/>
      <color theme="0"/>
      <name val="HG丸ｺﾞｼｯｸM-PRO"/>
      <family val="3"/>
      <charset val="128"/>
    </font>
    <font>
      <b/>
      <sz val="10"/>
      <name val="HG丸ｺﾞｼｯｸM-PRO"/>
      <family val="3"/>
      <charset val="128"/>
    </font>
    <font>
      <sz val="11"/>
      <name val="ＭＳ Ｐゴシック"/>
      <family val="3"/>
      <charset val="128"/>
    </font>
    <font>
      <b/>
      <sz val="9"/>
      <color indexed="81"/>
      <name val="MS P ゴシック"/>
      <family val="3"/>
      <charset val="128"/>
    </font>
    <font>
      <sz val="9"/>
      <color rgb="FF000000"/>
      <name val="Meiryo UI"/>
      <family val="3"/>
      <charset val="128"/>
    </font>
    <font>
      <sz val="6"/>
      <color theme="0"/>
      <name val="HG丸ｺﾞｼｯｸM-PRO"/>
      <family val="3"/>
      <charset val="128"/>
    </font>
    <font>
      <sz val="12"/>
      <color theme="0"/>
      <name val="HG丸ｺﾞｼｯｸM-PRO"/>
      <family val="3"/>
      <charset val="128"/>
    </font>
    <font>
      <sz val="11"/>
      <name val="ＭＳ Ｐゴシック"/>
      <family val="3"/>
      <charset val="128"/>
      <scheme val="minor"/>
    </font>
    <font>
      <sz val="9"/>
      <color theme="0" tint="-0.34998626667073579"/>
      <name val="ＭＳ Ｐゴシック"/>
      <family val="3"/>
      <charset val="128"/>
    </font>
    <font>
      <b/>
      <u/>
      <sz val="12"/>
      <color rgb="FFFF0000"/>
      <name val="HG丸ｺﾞｼｯｸM-PRO"/>
      <family val="3"/>
      <charset val="128"/>
    </font>
    <font>
      <u/>
      <sz val="9"/>
      <name val="ＭＳ Ｐゴシック"/>
      <family val="3"/>
      <charset val="128"/>
    </font>
    <font>
      <sz val="12"/>
      <name val="Century Gothic"/>
      <family val="2"/>
    </font>
    <font>
      <sz val="11"/>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6795556505021"/>
        <bgColor indexed="64"/>
      </patternFill>
    </fill>
  </fills>
  <borders count="84">
    <border>
      <left/>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style="hair">
        <color indexed="64"/>
      </left>
      <right/>
      <top style="thin">
        <color indexed="64"/>
      </top>
      <bottom style="thick">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38" fontId="26" fillId="0" borderId="0" applyFont="0" applyFill="0" applyBorder="0" applyAlignment="0" applyProtection="0">
      <alignment vertical="center"/>
    </xf>
  </cellStyleXfs>
  <cellXfs count="210">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176" fontId="0" fillId="0" borderId="0" xfId="0" applyNumberFormat="1" applyFill="1" applyBorder="1" applyAlignment="1">
      <alignment horizontal="center" vertical="center"/>
    </xf>
    <xf numFmtId="0" fontId="0" fillId="0" borderId="0" xfId="0" applyFill="1" applyBorder="1" applyAlignment="1">
      <alignment horizontal="right" vertical="center"/>
    </xf>
    <xf numFmtId="0" fontId="3" fillId="0" borderId="1" xfId="0" applyFont="1" applyFill="1" applyBorder="1" applyAlignment="1">
      <alignment horizontal="left" vertical="center" shrinkToFit="1"/>
    </xf>
    <xf numFmtId="0" fontId="4" fillId="0" borderId="3" xfId="0" applyFont="1" applyFill="1" applyBorder="1" applyAlignment="1">
      <alignment horizontal="right" vertical="center"/>
    </xf>
    <xf numFmtId="0" fontId="4" fillId="0" borderId="5" xfId="0" applyFont="1" applyFill="1" applyBorder="1" applyAlignment="1">
      <alignment horizontal="right" vertical="center"/>
    </xf>
    <xf numFmtId="0" fontId="0" fillId="0" borderId="6" xfId="0" applyFill="1" applyBorder="1" applyAlignment="1">
      <alignment horizontal="center" vertical="center" wrapText="1" shrinkToFit="1"/>
    </xf>
    <xf numFmtId="176" fontId="0" fillId="0" borderId="7" xfId="0" applyNumberFormat="1" applyFill="1" applyBorder="1" applyAlignment="1">
      <alignment horizontal="center" vertical="center"/>
    </xf>
    <xf numFmtId="0" fontId="0" fillId="0" borderId="0" xfId="0" applyAlignment="1">
      <alignment horizontal="center" vertical="center" shrinkToFi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6" fillId="0" borderId="6" xfId="0" applyFont="1" applyFill="1" applyBorder="1" applyAlignment="1">
      <alignment horizontal="center" vertical="center" wrapText="1" shrinkToFit="1"/>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0" fillId="0" borderId="0" xfId="0" applyBorder="1" applyAlignment="1">
      <alignment horizontal="center" vertical="center" shrinkToFit="1"/>
    </xf>
    <xf numFmtId="0" fontId="0" fillId="0" borderId="0" xfId="0" applyAlignment="1">
      <alignment horizontal="left" vertical="center" wrapText="1"/>
    </xf>
    <xf numFmtId="0" fontId="7" fillId="0" borderId="0" xfId="0" applyFont="1" applyBorder="1" applyAlignment="1">
      <alignment horizontal="left" vertical="center" wrapText="1"/>
    </xf>
    <xf numFmtId="0" fontId="0" fillId="0" borderId="0" xfId="0" applyFill="1" applyBorder="1" applyAlignment="1">
      <alignment horizontal="center" vertical="center"/>
    </xf>
    <xf numFmtId="0" fontId="0" fillId="0" borderId="0" xfId="0" applyAlignment="1">
      <alignment horizontal="center" vertical="center" wrapText="1"/>
    </xf>
    <xf numFmtId="0" fontId="4" fillId="3" borderId="10" xfId="0" applyFont="1" applyFill="1" applyBorder="1" applyAlignment="1">
      <alignment horizontal="right" vertical="center"/>
    </xf>
    <xf numFmtId="0" fontId="11" fillId="0" borderId="0" xfId="0" applyFont="1" applyAlignment="1">
      <alignment horizontal="left" vertical="center"/>
    </xf>
    <xf numFmtId="0" fontId="8" fillId="0" borderId="0" xfId="0" applyFont="1" applyAlignment="1">
      <alignment horizontal="right" vertical="center"/>
    </xf>
    <xf numFmtId="0" fontId="12" fillId="0" borderId="0" xfId="0" applyFont="1" applyBorder="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21" fillId="0" borderId="0" xfId="0" applyFont="1"/>
    <xf numFmtId="0" fontId="0" fillId="0" borderId="0" xfId="0" applyAlignment="1">
      <alignment vertical="center"/>
    </xf>
    <xf numFmtId="0" fontId="7" fillId="0" borderId="0" xfId="0" applyFont="1" applyBorder="1"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xf>
    <xf numFmtId="0" fontId="22" fillId="0" borderId="0" xfId="0" applyFont="1" applyAlignment="1">
      <alignment horizontal="left" vertical="center"/>
    </xf>
    <xf numFmtId="179" fontId="0" fillId="0" borderId="2" xfId="0" applyNumberFormat="1" applyFont="1" applyFill="1" applyBorder="1" applyAlignment="1">
      <alignment horizontal="right" vertical="center"/>
    </xf>
    <xf numFmtId="38" fontId="0" fillId="0" borderId="4" xfId="1" applyFont="1" applyFill="1" applyBorder="1" applyAlignment="1">
      <alignment horizontal="right" vertical="center"/>
    </xf>
    <xf numFmtId="0" fontId="8" fillId="0" borderId="0" xfId="0" applyFont="1" applyFill="1" applyBorder="1" applyAlignment="1">
      <alignment horizontal="center" vertical="center"/>
    </xf>
    <xf numFmtId="0" fontId="7" fillId="0" borderId="60" xfId="0" applyFont="1" applyBorder="1" applyAlignment="1">
      <alignment horizontal="center" vertical="center"/>
    </xf>
    <xf numFmtId="0" fontId="7" fillId="0" borderId="20" xfId="0" applyFont="1" applyBorder="1" applyAlignment="1">
      <alignment horizontal="center" vertical="center"/>
    </xf>
    <xf numFmtId="0" fontId="7" fillId="0" borderId="65" xfId="0" applyFont="1" applyBorder="1" applyAlignment="1">
      <alignment horizontal="center" vertical="center"/>
    </xf>
    <xf numFmtId="0" fontId="7" fillId="0" borderId="71" xfId="0" applyFont="1" applyBorder="1" applyAlignment="1">
      <alignment horizontal="center" vertical="center"/>
    </xf>
    <xf numFmtId="0" fontId="31" fillId="0" borderId="44" xfId="0" applyFont="1" applyBorder="1" applyAlignment="1">
      <alignment horizontal="center" vertical="center"/>
    </xf>
    <xf numFmtId="0" fontId="31" fillId="0" borderId="36" xfId="0" applyFont="1" applyBorder="1" applyAlignment="1">
      <alignment horizontal="center" vertical="center"/>
    </xf>
    <xf numFmtId="178" fontId="31" fillId="0" borderId="5" xfId="0" applyNumberFormat="1" applyFont="1" applyBorder="1" applyAlignment="1">
      <alignment horizontal="center" vertical="center" shrinkToFit="1"/>
    </xf>
    <xf numFmtId="0" fontId="31" fillId="0" borderId="8" xfId="0" applyFont="1" applyBorder="1" applyAlignment="1">
      <alignment horizontal="center" vertical="center"/>
    </xf>
    <xf numFmtId="0" fontId="31" fillId="0" borderId="69" xfId="0" applyFont="1" applyBorder="1" applyAlignment="1">
      <alignment horizontal="center" vertical="center"/>
    </xf>
    <xf numFmtId="0" fontId="31" fillId="0" borderId="3" xfId="0" applyFont="1" applyBorder="1" applyAlignment="1">
      <alignment horizontal="center" vertical="center" shrinkToFit="1"/>
    </xf>
    <xf numFmtId="0" fontId="31" fillId="0" borderId="45" xfId="0" applyFont="1" applyBorder="1" applyAlignment="1">
      <alignment horizontal="center" vertical="center"/>
    </xf>
    <xf numFmtId="0" fontId="31" fillId="0" borderId="57" xfId="0" applyFont="1" applyBorder="1" applyAlignment="1">
      <alignment horizontal="center" vertical="center"/>
    </xf>
    <xf numFmtId="0" fontId="31" fillId="0" borderId="46" xfId="0" applyFont="1" applyBorder="1" applyAlignment="1">
      <alignment horizontal="center" vertical="center" shrinkToFit="1"/>
    </xf>
    <xf numFmtId="178" fontId="31" fillId="0" borderId="47" xfId="0" applyNumberFormat="1" applyFont="1" applyBorder="1" applyAlignment="1">
      <alignment horizontal="center" vertical="center" shrinkToFit="1"/>
    </xf>
    <xf numFmtId="0" fontId="31" fillId="0" borderId="49" xfId="0" applyFont="1" applyBorder="1" applyAlignment="1">
      <alignment horizontal="center" vertical="center"/>
    </xf>
    <xf numFmtId="0" fontId="31" fillId="0" borderId="70" xfId="0" applyFont="1" applyBorder="1" applyAlignment="1">
      <alignment horizontal="center" vertical="center"/>
    </xf>
    <xf numFmtId="0" fontId="31" fillId="0" borderId="5" xfId="0" applyFont="1" applyBorder="1" applyAlignment="1">
      <alignment horizontal="right" vertical="center"/>
    </xf>
    <xf numFmtId="0" fontId="31" fillId="0" borderId="4" xfId="0" applyFont="1" applyBorder="1" applyAlignment="1">
      <alignment horizontal="right" vertical="center"/>
    </xf>
    <xf numFmtId="0" fontId="31" fillId="0" borderId="4" xfId="0" applyFont="1" applyBorder="1" applyAlignment="1">
      <alignment horizontal="center" vertical="center"/>
    </xf>
    <xf numFmtId="0" fontId="31" fillId="0" borderId="47" xfId="0" applyFont="1" applyBorder="1" applyAlignment="1">
      <alignment horizontal="right" vertical="center"/>
    </xf>
    <xf numFmtId="0" fontId="31" fillId="0" borderId="48" xfId="0" applyFont="1" applyBorder="1" applyAlignment="1">
      <alignment horizontal="center" vertical="center"/>
    </xf>
    <xf numFmtId="0" fontId="31" fillId="0" borderId="8" xfId="0" applyFont="1" applyFill="1" applyBorder="1" applyAlignment="1">
      <alignment horizontal="center" vertical="center"/>
    </xf>
    <xf numFmtId="56" fontId="31" fillId="0" borderId="8" xfId="0" applyNumberFormat="1" applyFont="1" applyBorder="1" applyAlignment="1">
      <alignment horizontal="center" vertical="center"/>
    </xf>
    <xf numFmtId="177" fontId="31" fillId="0" borderId="4" xfId="0" applyNumberFormat="1" applyFont="1" applyBorder="1" applyAlignment="1">
      <alignment horizontal="center" vertical="center"/>
    </xf>
    <xf numFmtId="56" fontId="31" fillId="0" borderId="8" xfId="0" applyNumberFormat="1" applyFont="1" applyBorder="1" applyAlignment="1" applyProtection="1">
      <alignment horizontal="center" vertical="center"/>
      <protection locked="0"/>
    </xf>
    <xf numFmtId="0" fontId="0"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0" fillId="0" borderId="79" xfId="0" applyFont="1" applyBorder="1" applyAlignment="1">
      <alignment horizontal="center" vertical="center"/>
    </xf>
    <xf numFmtId="0" fontId="7" fillId="0" borderId="80" xfId="0" applyFont="1" applyBorder="1" applyAlignment="1">
      <alignment horizontal="center" vertical="center"/>
    </xf>
    <xf numFmtId="0" fontId="0"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31" fillId="0" borderId="4" xfId="0" applyFont="1" applyBorder="1" applyAlignment="1">
      <alignment horizontal="right" vertical="center" shrinkToFit="1"/>
    </xf>
    <xf numFmtId="0" fontId="31" fillId="0" borderId="48" xfId="0" applyFont="1" applyBorder="1" applyAlignment="1">
      <alignment horizontal="right" vertical="center" shrinkToFit="1"/>
    </xf>
    <xf numFmtId="0" fontId="33"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0" fillId="0" borderId="79" xfId="0" applyFont="1" applyBorder="1" applyAlignment="1">
      <alignment horizontal="center" vertical="center" wrapText="1"/>
    </xf>
    <xf numFmtId="38" fontId="35" fillId="4" borderId="11" xfId="1" applyFont="1" applyFill="1" applyBorder="1" applyAlignment="1">
      <alignment horizontal="right" vertical="center" shrinkToFit="1"/>
    </xf>
    <xf numFmtId="180" fontId="36" fillId="0" borderId="4" xfId="1" applyNumberFormat="1" applyFont="1" applyBorder="1" applyAlignment="1">
      <alignment horizontal="right" vertical="center" shrinkToFit="1"/>
    </xf>
    <xf numFmtId="180" fontId="36" fillId="0" borderId="48" xfId="1" applyNumberFormat="1" applyFont="1" applyBorder="1" applyAlignment="1">
      <alignment horizontal="right" vertical="center" shrinkToFit="1"/>
    </xf>
    <xf numFmtId="0" fontId="32" fillId="0" borderId="0" xfId="0" applyFont="1" applyAlignment="1">
      <alignment horizontal="left" vertical="center"/>
    </xf>
    <xf numFmtId="0" fontId="34" fillId="0" borderId="0" xfId="0" applyFont="1" applyAlignment="1">
      <alignment horizontal="center" vertical="center"/>
    </xf>
    <xf numFmtId="0" fontId="31" fillId="0" borderId="8" xfId="0" applyFont="1" applyBorder="1" applyAlignment="1">
      <alignment horizontal="left" vertical="center"/>
    </xf>
    <xf numFmtId="0" fontId="31" fillId="0" borderId="14" xfId="0" applyFont="1" applyBorder="1" applyAlignment="1">
      <alignment horizontal="left" vertical="center" wrapText="1"/>
    </xf>
    <xf numFmtId="0" fontId="31" fillId="0" borderId="12" xfId="0" applyFont="1" applyBorder="1" applyAlignment="1">
      <alignment horizontal="left" vertical="center" wrapText="1"/>
    </xf>
    <xf numFmtId="0" fontId="31" fillId="0" borderId="49" xfId="0" applyFont="1" applyBorder="1" applyAlignment="1">
      <alignment horizontal="left" vertical="center"/>
    </xf>
    <xf numFmtId="0" fontId="31" fillId="0" borderId="59" xfId="0" applyFont="1" applyBorder="1" applyAlignment="1">
      <alignment horizontal="left" vertical="center" wrapText="1"/>
    </xf>
    <xf numFmtId="0" fontId="31" fillId="0" borderId="54" xfId="0" applyFont="1" applyBorder="1" applyAlignment="1">
      <alignment horizontal="left" vertical="center" wrapText="1"/>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Fill="1" applyBorder="1" applyAlignment="1">
      <alignment horizontal="left" vertical="top" wrapText="1"/>
    </xf>
    <xf numFmtId="176" fontId="0" fillId="0" borderId="8" xfId="0" applyNumberFormat="1" applyFont="1" applyFill="1" applyBorder="1" applyAlignment="1">
      <alignment horizontal="center" vertical="center"/>
    </xf>
    <xf numFmtId="0" fontId="0" fillId="0" borderId="8" xfId="0" applyFont="1" applyFill="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18" fillId="5" borderId="55" xfId="0" applyFont="1" applyFill="1" applyBorder="1" applyAlignment="1">
      <alignment horizontal="center" vertical="center"/>
    </xf>
    <xf numFmtId="0" fontId="18" fillId="5" borderId="56" xfId="0" applyFont="1" applyFill="1" applyBorder="1" applyAlignment="1">
      <alignment horizontal="center" vertical="center"/>
    </xf>
    <xf numFmtId="0" fontId="19" fillId="5" borderId="34"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9" fillId="3" borderId="16" xfId="0" applyFont="1" applyFill="1" applyBorder="1"/>
    <xf numFmtId="0" fontId="31" fillId="0" borderId="58" xfId="0" applyFont="1" applyBorder="1" applyAlignment="1">
      <alignment horizontal="left" vertical="center" wrapText="1"/>
    </xf>
    <xf numFmtId="0" fontId="31" fillId="0" borderId="53" xfId="0" applyFont="1" applyBorder="1" applyAlignment="1">
      <alignment horizontal="left" vertical="center" wrapText="1"/>
    </xf>
    <xf numFmtId="0" fontId="18" fillId="5" borderId="41"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30" fillId="5" borderId="41" xfId="0" applyFont="1" applyFill="1" applyBorder="1" applyAlignment="1">
      <alignment horizontal="center" vertical="center" wrapText="1"/>
    </xf>
    <xf numFmtId="0" fontId="30" fillId="5" borderId="21"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20" fillId="5" borderId="66" xfId="0" applyFont="1" applyFill="1" applyBorder="1" applyAlignment="1">
      <alignment horizontal="center" vertical="center" wrapText="1"/>
    </xf>
    <xf numFmtId="0" fontId="20" fillId="5" borderId="67" xfId="0" applyFont="1" applyFill="1" applyBorder="1" applyAlignment="1">
      <alignment horizontal="center" vertical="center" wrapText="1"/>
    </xf>
    <xf numFmtId="0" fontId="20" fillId="5" borderId="68"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9" fillId="5" borderId="42" xfId="0" applyFont="1" applyFill="1" applyBorder="1" applyAlignment="1">
      <alignment horizontal="center" vertical="center" wrapText="1"/>
    </xf>
    <xf numFmtId="0" fontId="19" fillId="5" borderId="43" xfId="0" applyFont="1" applyFill="1" applyBorder="1" applyAlignment="1">
      <alignment horizontal="center" vertical="center" wrapText="1"/>
    </xf>
    <xf numFmtId="0" fontId="24" fillId="6" borderId="0" xfId="0" applyFont="1" applyFill="1" applyAlignment="1">
      <alignment horizontal="center"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50" xfId="0" applyFont="1" applyBorder="1" applyAlignment="1">
      <alignment horizontal="left" vertical="center"/>
    </xf>
    <xf numFmtId="38" fontId="13" fillId="0" borderId="27" xfId="0" applyNumberFormat="1" applyFont="1" applyFill="1" applyBorder="1" applyAlignment="1">
      <alignment horizontal="center" vertical="center"/>
    </xf>
    <xf numFmtId="38" fontId="13" fillId="0" borderId="2" xfId="0" applyNumberFormat="1" applyFont="1" applyFill="1" applyBorder="1" applyAlignment="1">
      <alignment horizontal="center" vertical="center"/>
    </xf>
    <xf numFmtId="38" fontId="13" fillId="0" borderId="16" xfId="0" applyNumberFormat="1" applyFont="1" applyFill="1" applyBorder="1" applyAlignment="1">
      <alignment horizontal="center" vertical="center"/>
    </xf>
    <xf numFmtId="38" fontId="13" fillId="0" borderId="25" xfId="0" applyNumberFormat="1" applyFont="1" applyFill="1" applyBorder="1" applyAlignment="1">
      <alignment horizontal="center" vertical="center"/>
    </xf>
    <xf numFmtId="0" fontId="8" fillId="2" borderId="18" xfId="0" applyFont="1"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8" xfId="0" quotePrefix="1" applyFont="1" applyBorder="1" applyAlignment="1">
      <alignment horizontal="center" vertical="center"/>
    </xf>
    <xf numFmtId="0" fontId="7" fillId="0" borderId="26" xfId="0" quotePrefix="1"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3" fillId="0" borderId="0" xfId="0" applyFont="1" applyBorder="1" applyAlignment="1">
      <alignment horizontal="left" vertical="center" wrapText="1"/>
    </xf>
    <xf numFmtId="0" fontId="23" fillId="0" borderId="82" xfId="0" applyFont="1" applyBorder="1" applyAlignment="1">
      <alignment horizontal="left"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13" fillId="0" borderId="9" xfId="0" applyFont="1" applyFill="1" applyBorder="1" applyAlignment="1">
      <alignment horizontal="center" vertical="center"/>
    </xf>
    <xf numFmtId="0" fontId="13" fillId="0" borderId="28" xfId="0" applyFont="1" applyFill="1" applyBorder="1" applyAlignment="1">
      <alignment horizontal="center" vertical="center"/>
    </xf>
    <xf numFmtId="38" fontId="13" fillId="0" borderId="32" xfId="0" applyNumberFormat="1" applyFont="1" applyBorder="1" applyAlignment="1">
      <alignment horizontal="center" vertical="center"/>
    </xf>
    <xf numFmtId="38" fontId="13" fillId="0" borderId="6" xfId="0" applyNumberFormat="1" applyFont="1" applyBorder="1" applyAlignment="1">
      <alignment horizontal="center" vertical="center"/>
    </xf>
    <xf numFmtId="0" fontId="8" fillId="2" borderId="31" xfId="0" applyFont="1" applyFill="1" applyBorder="1" applyAlignment="1" applyProtection="1">
      <alignment horizontal="center" vertical="center"/>
      <protection locked="0"/>
    </xf>
    <xf numFmtId="0" fontId="8" fillId="2" borderId="3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7" fillId="0" borderId="33" xfId="0" applyFont="1" applyBorder="1" applyAlignment="1">
      <alignment horizontal="center" vertical="center"/>
    </xf>
    <xf numFmtId="0" fontId="7" fillId="0" borderId="8" xfId="0" applyFont="1" applyBorder="1" applyAlignment="1">
      <alignment horizontal="center" vertical="center"/>
    </xf>
    <xf numFmtId="0" fontId="8" fillId="2" borderId="51"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6" fillId="0" borderId="51"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2" xfId="0" applyFont="1" applyBorder="1" applyAlignment="1">
      <alignment horizontal="left" vertical="center"/>
    </xf>
    <xf numFmtId="0" fontId="25" fillId="7" borderId="51"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7" fillId="0" borderId="31"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Border="1" applyAlignment="1">
      <alignment horizontal="left" vertical="center"/>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colors>
    <mruColors>
      <color rgb="FF008000"/>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24</xdr:col>
      <xdr:colOff>54430</xdr:colOff>
      <xdr:row>25</xdr:row>
      <xdr:rowOff>120691</xdr:rowOff>
    </xdr:from>
    <xdr:ext cx="1955345" cy="238302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08155" y="5064166"/>
          <a:ext cx="1955345" cy="2383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tIns="36000" rIns="0" bIns="36000" rtlCol="0" anchor="t">
          <a:noAutofit/>
        </a:bodyPr>
        <a:lstStyle/>
        <a:p>
          <a:r>
            <a:rPr kumimoji="1" lang="ja-JP" altLang="en-US" sz="1050">
              <a:solidFill>
                <a:sysClr val="windowText" lastClr="000000"/>
              </a:solidFill>
              <a:latin typeface="HG丸ｺﾞｼｯｸM-PRO" pitchFamily="50" charset="-128"/>
              <a:ea typeface="HG丸ｺﾞｼｯｸM-PRO" pitchFamily="50" charset="-128"/>
            </a:rPr>
            <a:t>車両に不具合が発見された場合は本部役員への報告の上でメンテナンス工場などで早急に修理を実施してください。</a:t>
          </a:r>
          <a:endParaRPr kumimoji="1" lang="en-US" altLang="ja-JP" sz="1050">
            <a:solidFill>
              <a:sysClr val="windowText" lastClr="000000"/>
            </a:solidFill>
            <a:latin typeface="HG丸ｺﾞｼｯｸM-PRO" pitchFamily="50" charset="-128"/>
            <a:ea typeface="HG丸ｺﾞｼｯｸM-PRO" pitchFamily="50" charset="-128"/>
          </a:endParaRPr>
        </a:p>
        <a:p>
          <a:pPr>
            <a:spcBef>
              <a:spcPts val="600"/>
            </a:spcBef>
          </a:pPr>
          <a:r>
            <a:rPr kumimoji="1" lang="ja-JP" altLang="en-US" sz="1400">
              <a:solidFill>
                <a:schemeClr val="bg1">
                  <a:lumMod val="50000"/>
                </a:schemeClr>
              </a:solidFill>
              <a:latin typeface="HG丸ｺﾞｼｯｸM-PRO" pitchFamily="50" charset="-128"/>
              <a:ea typeface="HG丸ｺﾞｼｯｸM-PRO" pitchFamily="50" charset="-128"/>
            </a:rPr>
            <a:t>■</a:t>
          </a:r>
          <a:r>
            <a:rPr kumimoji="1" lang="ja-JP" altLang="en-US" sz="1050">
              <a:solidFill>
                <a:sysClr val="windowText" lastClr="000000"/>
              </a:solidFill>
              <a:latin typeface="HG丸ｺﾞｼｯｸM-PRO" pitchFamily="50" charset="-128"/>
              <a:ea typeface="HG丸ｺﾞｼｯｸM-PRO" pitchFamily="50" charset="-128"/>
            </a:rPr>
            <a:t>欄の「</a:t>
          </a:r>
          <a:r>
            <a:rPr kumimoji="0" lang="ja-JP" altLang="en-US" sz="1050">
              <a:solidFill>
                <a:sysClr val="windowText" lastClr="000000"/>
              </a:solidFill>
              <a:latin typeface="HG丸ｺﾞｼｯｸM-PRO" pitchFamily="50" charset="-128"/>
              <a:ea typeface="HG丸ｺﾞｼｯｸM-PRO" pitchFamily="50" charset="-128"/>
              <a:cs typeface="+mn-cs"/>
            </a:rPr>
            <a:t>記入必須事項」</a:t>
          </a:r>
          <a:r>
            <a:rPr lang="ja-JP" altLang="en-US" sz="1050">
              <a:solidFill>
                <a:sysClr val="windowText" lastClr="000000"/>
              </a:solidFill>
              <a:latin typeface="HG丸ｺﾞｼｯｸM-PRO" pitchFamily="50" charset="-128"/>
              <a:ea typeface="HG丸ｺﾞｼｯｸM-PRO" pitchFamily="50" charset="-128"/>
              <a:cs typeface="+mn-cs"/>
            </a:rPr>
            <a:t>は必ず記入してください。</a:t>
          </a:r>
          <a:br>
            <a:rPr lang="en-US" altLang="ja-JP" sz="1050">
              <a:solidFill>
                <a:sysClr val="windowText" lastClr="000000"/>
              </a:solidFill>
              <a:latin typeface="HG丸ｺﾞｼｯｸM-PRO" pitchFamily="50" charset="-128"/>
              <a:ea typeface="HG丸ｺﾞｼｯｸM-PRO" pitchFamily="50" charset="-128"/>
              <a:cs typeface="+mn-cs"/>
            </a:rPr>
          </a:br>
          <a:r>
            <a:rPr kumimoji="1" lang="ja-JP" altLang="en-US" sz="900" b="0">
              <a:solidFill>
                <a:sysClr val="windowText" lastClr="000000"/>
              </a:solidFill>
              <a:latin typeface="HG丸ｺﾞｼｯｸM-PRO" pitchFamily="50" charset="-128"/>
              <a:ea typeface="HG丸ｺﾞｼｯｸM-PRO" pitchFamily="50" charset="-128"/>
            </a:rPr>
            <a:t>（</a:t>
          </a:r>
          <a:r>
            <a:rPr lang="ja-JP" altLang="ja-JP" sz="900" b="0">
              <a:solidFill>
                <a:sysClr val="windowText" lastClr="000000"/>
              </a:solidFill>
              <a:latin typeface="HG丸ｺﾞｼｯｸM-PRO" pitchFamily="50" charset="-128"/>
              <a:ea typeface="HG丸ｺﾞｼｯｸM-PRO" pitchFamily="50" charset="-128"/>
              <a:cs typeface="+mn-cs"/>
            </a:rPr>
            <a:t>道路交通法施行規則第九条の十</a:t>
          </a:r>
          <a:r>
            <a:rPr kumimoji="1" lang="ja-JP" altLang="en-US" sz="900" b="0">
              <a:solidFill>
                <a:sysClr val="windowText" lastClr="000000"/>
              </a:solidFill>
              <a:latin typeface="HG丸ｺﾞｼｯｸM-PRO" pitchFamily="50" charset="-128"/>
              <a:ea typeface="HG丸ｺﾞｼｯｸM-PRO" pitchFamily="50" charset="-128"/>
            </a:rPr>
            <a:t>）</a:t>
          </a:r>
          <a:endParaRPr kumimoji="1" lang="en-US" altLang="ja-JP" sz="900">
            <a:solidFill>
              <a:sysClr val="windowText" lastClr="000000"/>
            </a:solidFill>
            <a:latin typeface="HG丸ｺﾞｼｯｸM-PRO" pitchFamily="50" charset="-128"/>
            <a:ea typeface="HG丸ｺﾞｼｯｸM-PRO" pitchFamily="50" charset="-128"/>
          </a:endParaRPr>
        </a:p>
        <a:p>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oneCellAnchor>
  <xdr:twoCellAnchor>
    <xdr:from>
      <xdr:col>0</xdr:col>
      <xdr:colOff>56029</xdr:colOff>
      <xdr:row>6</xdr:row>
      <xdr:rowOff>78441</xdr:rowOff>
    </xdr:from>
    <xdr:to>
      <xdr:col>0</xdr:col>
      <xdr:colOff>313764</xdr:colOff>
      <xdr:row>6</xdr:row>
      <xdr:rowOff>179294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6029" y="1269066"/>
          <a:ext cx="257735" cy="100853"/>
        </a:xfrm>
        <a:prstGeom prst="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9</xdr:row>
          <xdr:rowOff>177800</xdr:rowOff>
        </xdr:from>
        <xdr:to>
          <xdr:col>3</xdr:col>
          <xdr:colOff>0</xdr:colOff>
          <xdr:row>11</xdr:row>
          <xdr:rowOff>6350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xdr:row>
          <xdr:rowOff>196850</xdr:rowOff>
        </xdr:from>
        <xdr:to>
          <xdr:col>3</xdr:col>
          <xdr:colOff>0</xdr:colOff>
          <xdr:row>12</xdr:row>
          <xdr:rowOff>6350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196850</xdr:rowOff>
        </xdr:from>
        <xdr:to>
          <xdr:col>3</xdr:col>
          <xdr:colOff>0</xdr:colOff>
          <xdr:row>13</xdr:row>
          <xdr:rowOff>6350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196850</xdr:rowOff>
        </xdr:from>
        <xdr:to>
          <xdr:col>3</xdr:col>
          <xdr:colOff>0</xdr:colOff>
          <xdr:row>14</xdr:row>
          <xdr:rowOff>6350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196850</xdr:rowOff>
        </xdr:from>
        <xdr:to>
          <xdr:col>3</xdr:col>
          <xdr:colOff>0</xdr:colOff>
          <xdr:row>15</xdr:row>
          <xdr:rowOff>6350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196850</xdr:rowOff>
        </xdr:from>
        <xdr:to>
          <xdr:col>3</xdr:col>
          <xdr:colOff>0</xdr:colOff>
          <xdr:row>15</xdr:row>
          <xdr:rowOff>6350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xdr:row>
          <xdr:rowOff>196850</xdr:rowOff>
        </xdr:from>
        <xdr:to>
          <xdr:col>3</xdr:col>
          <xdr:colOff>0</xdr:colOff>
          <xdr:row>16</xdr:row>
          <xdr:rowOff>6350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xdr:row>
          <xdr:rowOff>196850</xdr:rowOff>
        </xdr:from>
        <xdr:to>
          <xdr:col>3</xdr:col>
          <xdr:colOff>0</xdr:colOff>
          <xdr:row>16</xdr:row>
          <xdr:rowOff>6350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15</xdr:row>
          <xdr:rowOff>196850</xdr:rowOff>
        </xdr:from>
        <xdr:to>
          <xdr:col>3</xdr:col>
          <xdr:colOff>0</xdr:colOff>
          <xdr:row>17</xdr:row>
          <xdr:rowOff>6350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196850</xdr:rowOff>
        </xdr:from>
        <xdr:to>
          <xdr:col>3</xdr:col>
          <xdr:colOff>0</xdr:colOff>
          <xdr:row>39</xdr:row>
          <xdr:rowOff>6350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196850</xdr:rowOff>
        </xdr:from>
        <xdr:to>
          <xdr:col>3</xdr:col>
          <xdr:colOff>0</xdr:colOff>
          <xdr:row>40</xdr:row>
          <xdr:rowOff>6350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196850</xdr:rowOff>
        </xdr:from>
        <xdr:to>
          <xdr:col>3</xdr:col>
          <xdr:colOff>0</xdr:colOff>
          <xdr:row>40</xdr:row>
          <xdr:rowOff>6350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196850</xdr:rowOff>
        </xdr:from>
        <xdr:to>
          <xdr:col>3</xdr:col>
          <xdr:colOff>0</xdr:colOff>
          <xdr:row>41</xdr:row>
          <xdr:rowOff>6350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196850</xdr:rowOff>
        </xdr:from>
        <xdr:to>
          <xdr:col>3</xdr:col>
          <xdr:colOff>0</xdr:colOff>
          <xdr:row>37</xdr:row>
          <xdr:rowOff>6350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196850</xdr:rowOff>
        </xdr:from>
        <xdr:to>
          <xdr:col>3</xdr:col>
          <xdr:colOff>0</xdr:colOff>
          <xdr:row>38</xdr:row>
          <xdr:rowOff>6350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196850</xdr:rowOff>
        </xdr:from>
        <xdr:to>
          <xdr:col>3</xdr:col>
          <xdr:colOff>0</xdr:colOff>
          <xdr:row>36</xdr:row>
          <xdr:rowOff>6350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196850</xdr:rowOff>
        </xdr:from>
        <xdr:to>
          <xdr:col>3</xdr:col>
          <xdr:colOff>0</xdr:colOff>
          <xdr:row>37</xdr:row>
          <xdr:rowOff>6350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196850</xdr:rowOff>
        </xdr:from>
        <xdr:to>
          <xdr:col>3</xdr:col>
          <xdr:colOff>0</xdr:colOff>
          <xdr:row>35</xdr:row>
          <xdr:rowOff>6350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196850</xdr:rowOff>
        </xdr:from>
        <xdr:to>
          <xdr:col>3</xdr:col>
          <xdr:colOff>0</xdr:colOff>
          <xdr:row>36</xdr:row>
          <xdr:rowOff>6350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15</xdr:row>
          <xdr:rowOff>196850</xdr:rowOff>
        </xdr:from>
        <xdr:to>
          <xdr:col>3</xdr:col>
          <xdr:colOff>0</xdr:colOff>
          <xdr:row>17</xdr:row>
          <xdr:rowOff>6350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xdr:row>
          <xdr:rowOff>196850</xdr:rowOff>
        </xdr:from>
        <xdr:to>
          <xdr:col>3</xdr:col>
          <xdr:colOff>0</xdr:colOff>
          <xdr:row>18</xdr:row>
          <xdr:rowOff>6350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xdr:row>
          <xdr:rowOff>196850</xdr:rowOff>
        </xdr:from>
        <xdr:to>
          <xdr:col>3</xdr:col>
          <xdr:colOff>0</xdr:colOff>
          <xdr:row>18</xdr:row>
          <xdr:rowOff>6350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196850</xdr:rowOff>
        </xdr:from>
        <xdr:to>
          <xdr:col>3</xdr:col>
          <xdr:colOff>0</xdr:colOff>
          <xdr:row>19</xdr:row>
          <xdr:rowOff>6350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196850</xdr:rowOff>
        </xdr:from>
        <xdr:to>
          <xdr:col>3</xdr:col>
          <xdr:colOff>0</xdr:colOff>
          <xdr:row>19</xdr:row>
          <xdr:rowOff>6350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196850</xdr:rowOff>
        </xdr:from>
        <xdr:to>
          <xdr:col>3</xdr:col>
          <xdr:colOff>0</xdr:colOff>
          <xdr:row>20</xdr:row>
          <xdr:rowOff>6350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196850</xdr:rowOff>
        </xdr:from>
        <xdr:to>
          <xdr:col>3</xdr:col>
          <xdr:colOff>0</xdr:colOff>
          <xdr:row>20</xdr:row>
          <xdr:rowOff>6350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xdr:row>
          <xdr:rowOff>196850</xdr:rowOff>
        </xdr:from>
        <xdr:to>
          <xdr:col>3</xdr:col>
          <xdr:colOff>0</xdr:colOff>
          <xdr:row>21</xdr:row>
          <xdr:rowOff>6350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xdr:row>
          <xdr:rowOff>196850</xdr:rowOff>
        </xdr:from>
        <xdr:to>
          <xdr:col>3</xdr:col>
          <xdr:colOff>0</xdr:colOff>
          <xdr:row>21</xdr:row>
          <xdr:rowOff>6350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196850</xdr:rowOff>
        </xdr:from>
        <xdr:to>
          <xdr:col>3</xdr:col>
          <xdr:colOff>0</xdr:colOff>
          <xdr:row>22</xdr:row>
          <xdr:rowOff>6350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196850</xdr:rowOff>
        </xdr:from>
        <xdr:to>
          <xdr:col>3</xdr:col>
          <xdr:colOff>0</xdr:colOff>
          <xdr:row>22</xdr:row>
          <xdr:rowOff>6350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196850</xdr:rowOff>
        </xdr:from>
        <xdr:to>
          <xdr:col>3</xdr:col>
          <xdr:colOff>0</xdr:colOff>
          <xdr:row>23</xdr:row>
          <xdr:rowOff>6350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196850</xdr:rowOff>
        </xdr:from>
        <xdr:to>
          <xdr:col>3</xdr:col>
          <xdr:colOff>0</xdr:colOff>
          <xdr:row>23</xdr:row>
          <xdr:rowOff>6350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xdr:row>
          <xdr:rowOff>196850</xdr:rowOff>
        </xdr:from>
        <xdr:to>
          <xdr:col>3</xdr:col>
          <xdr:colOff>0</xdr:colOff>
          <xdr:row>24</xdr:row>
          <xdr:rowOff>6350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xdr:row>
          <xdr:rowOff>196850</xdr:rowOff>
        </xdr:from>
        <xdr:to>
          <xdr:col>3</xdr:col>
          <xdr:colOff>0</xdr:colOff>
          <xdr:row>24</xdr:row>
          <xdr:rowOff>6350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xdr:row>
          <xdr:rowOff>196850</xdr:rowOff>
        </xdr:from>
        <xdr:to>
          <xdr:col>3</xdr:col>
          <xdr:colOff>0</xdr:colOff>
          <xdr:row>25</xdr:row>
          <xdr:rowOff>6350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xdr:row>
          <xdr:rowOff>196850</xdr:rowOff>
        </xdr:from>
        <xdr:to>
          <xdr:col>3</xdr:col>
          <xdr:colOff>0</xdr:colOff>
          <xdr:row>25</xdr:row>
          <xdr:rowOff>6350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196850</xdr:rowOff>
        </xdr:from>
        <xdr:to>
          <xdr:col>3</xdr:col>
          <xdr:colOff>0</xdr:colOff>
          <xdr:row>26</xdr:row>
          <xdr:rowOff>6350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27</xdr:row>
          <xdr:rowOff>196850</xdr:rowOff>
        </xdr:from>
        <xdr:to>
          <xdr:col>3</xdr:col>
          <xdr:colOff>0</xdr:colOff>
          <xdr:row>29</xdr:row>
          <xdr:rowOff>6350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196850</xdr:rowOff>
        </xdr:from>
        <xdr:to>
          <xdr:col>3</xdr:col>
          <xdr:colOff>0</xdr:colOff>
          <xdr:row>30</xdr:row>
          <xdr:rowOff>6350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196850</xdr:rowOff>
        </xdr:from>
        <xdr:to>
          <xdr:col>3</xdr:col>
          <xdr:colOff>0</xdr:colOff>
          <xdr:row>30</xdr:row>
          <xdr:rowOff>6350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196850</xdr:rowOff>
        </xdr:from>
        <xdr:to>
          <xdr:col>3</xdr:col>
          <xdr:colOff>0</xdr:colOff>
          <xdr:row>31</xdr:row>
          <xdr:rowOff>6350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196850</xdr:rowOff>
        </xdr:from>
        <xdr:to>
          <xdr:col>3</xdr:col>
          <xdr:colOff>0</xdr:colOff>
          <xdr:row>27</xdr:row>
          <xdr:rowOff>6350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196850</xdr:rowOff>
        </xdr:from>
        <xdr:to>
          <xdr:col>3</xdr:col>
          <xdr:colOff>0</xdr:colOff>
          <xdr:row>28</xdr:row>
          <xdr:rowOff>6350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196850</xdr:rowOff>
        </xdr:from>
        <xdr:to>
          <xdr:col>3</xdr:col>
          <xdr:colOff>0</xdr:colOff>
          <xdr:row>31</xdr:row>
          <xdr:rowOff>6350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196850</xdr:rowOff>
        </xdr:from>
        <xdr:to>
          <xdr:col>3</xdr:col>
          <xdr:colOff>0</xdr:colOff>
          <xdr:row>32</xdr:row>
          <xdr:rowOff>6350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196850</xdr:rowOff>
        </xdr:from>
        <xdr:to>
          <xdr:col>3</xdr:col>
          <xdr:colOff>0</xdr:colOff>
          <xdr:row>32</xdr:row>
          <xdr:rowOff>6350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196850</xdr:rowOff>
        </xdr:from>
        <xdr:to>
          <xdr:col>3</xdr:col>
          <xdr:colOff>0</xdr:colOff>
          <xdr:row>33</xdr:row>
          <xdr:rowOff>6350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196850</xdr:rowOff>
        </xdr:from>
        <xdr:to>
          <xdr:col>3</xdr:col>
          <xdr:colOff>0</xdr:colOff>
          <xdr:row>33</xdr:row>
          <xdr:rowOff>6350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196850</xdr:rowOff>
        </xdr:from>
        <xdr:to>
          <xdr:col>3</xdr:col>
          <xdr:colOff>0</xdr:colOff>
          <xdr:row>34</xdr:row>
          <xdr:rowOff>6350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196850</xdr:rowOff>
        </xdr:from>
        <xdr:to>
          <xdr:col>3</xdr:col>
          <xdr:colOff>0</xdr:colOff>
          <xdr:row>34</xdr:row>
          <xdr:rowOff>6350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196850</xdr:rowOff>
        </xdr:from>
        <xdr:to>
          <xdr:col>3</xdr:col>
          <xdr:colOff>0</xdr:colOff>
          <xdr:row>35</xdr:row>
          <xdr:rowOff>6350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9</xdr:row>
          <xdr:rowOff>158750</xdr:rowOff>
        </xdr:from>
        <xdr:to>
          <xdr:col>22</xdr:col>
          <xdr:colOff>0</xdr:colOff>
          <xdr:row>11</xdr:row>
          <xdr:rowOff>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10</xdr:row>
          <xdr:rowOff>190500</xdr:rowOff>
        </xdr:from>
        <xdr:to>
          <xdr:col>22</xdr:col>
          <xdr:colOff>0</xdr:colOff>
          <xdr:row>12</xdr:row>
          <xdr:rowOff>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11</xdr:row>
          <xdr:rowOff>190500</xdr:rowOff>
        </xdr:from>
        <xdr:to>
          <xdr:col>22</xdr:col>
          <xdr:colOff>0</xdr:colOff>
          <xdr:row>13</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12</xdr:row>
          <xdr:rowOff>190500</xdr:rowOff>
        </xdr:from>
        <xdr:to>
          <xdr:col>21</xdr:col>
          <xdr:colOff>450850</xdr:colOff>
          <xdr:row>14</xdr:row>
          <xdr:rowOff>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13</xdr:row>
          <xdr:rowOff>190500</xdr:rowOff>
        </xdr:from>
        <xdr:to>
          <xdr:col>21</xdr:col>
          <xdr:colOff>450850</xdr:colOff>
          <xdr:row>15</xdr:row>
          <xdr:rowOff>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14</xdr:row>
          <xdr:rowOff>190500</xdr:rowOff>
        </xdr:from>
        <xdr:to>
          <xdr:col>21</xdr:col>
          <xdr:colOff>450850</xdr:colOff>
          <xdr:row>16</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15</xdr:row>
          <xdr:rowOff>190500</xdr:rowOff>
        </xdr:from>
        <xdr:to>
          <xdr:col>21</xdr:col>
          <xdr:colOff>450850</xdr:colOff>
          <xdr:row>17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16</xdr:row>
          <xdr:rowOff>190500</xdr:rowOff>
        </xdr:from>
        <xdr:to>
          <xdr:col>21</xdr:col>
          <xdr:colOff>450850</xdr:colOff>
          <xdr:row>18</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17</xdr:row>
          <xdr:rowOff>190500</xdr:rowOff>
        </xdr:from>
        <xdr:to>
          <xdr:col>21</xdr:col>
          <xdr:colOff>450850</xdr:colOff>
          <xdr:row>19</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18</xdr:row>
          <xdr:rowOff>190500</xdr:rowOff>
        </xdr:from>
        <xdr:to>
          <xdr:col>21</xdr:col>
          <xdr:colOff>450850</xdr:colOff>
          <xdr:row>20</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19</xdr:row>
          <xdr:rowOff>190500</xdr:rowOff>
        </xdr:from>
        <xdr:to>
          <xdr:col>21</xdr:col>
          <xdr:colOff>450850</xdr:colOff>
          <xdr:row>21</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0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20</xdr:row>
          <xdr:rowOff>190500</xdr:rowOff>
        </xdr:from>
        <xdr:to>
          <xdr:col>21</xdr:col>
          <xdr:colOff>450850</xdr:colOff>
          <xdr:row>22</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0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21</xdr:row>
          <xdr:rowOff>190500</xdr:rowOff>
        </xdr:from>
        <xdr:to>
          <xdr:col>21</xdr:col>
          <xdr:colOff>450850</xdr:colOff>
          <xdr:row>23</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0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22</xdr:row>
          <xdr:rowOff>190500</xdr:rowOff>
        </xdr:from>
        <xdr:to>
          <xdr:col>21</xdr:col>
          <xdr:colOff>450850</xdr:colOff>
          <xdr:row>24</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0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23</xdr:row>
          <xdr:rowOff>190500</xdr:rowOff>
        </xdr:from>
        <xdr:to>
          <xdr:col>21</xdr:col>
          <xdr:colOff>450850</xdr:colOff>
          <xdr:row>25</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24</xdr:row>
          <xdr:rowOff>190500</xdr:rowOff>
        </xdr:from>
        <xdr:to>
          <xdr:col>21</xdr:col>
          <xdr:colOff>450850</xdr:colOff>
          <xdr:row>26</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25</xdr:row>
          <xdr:rowOff>190500</xdr:rowOff>
        </xdr:from>
        <xdr:to>
          <xdr:col>21</xdr:col>
          <xdr:colOff>450850</xdr:colOff>
          <xdr:row>27</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190500</xdr:rowOff>
        </xdr:from>
        <xdr:to>
          <xdr:col>21</xdr:col>
          <xdr:colOff>450850</xdr:colOff>
          <xdr:row>28</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190500</xdr:rowOff>
        </xdr:from>
        <xdr:to>
          <xdr:col>21</xdr:col>
          <xdr:colOff>450850</xdr:colOff>
          <xdr:row>29</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190500</xdr:rowOff>
        </xdr:from>
        <xdr:to>
          <xdr:col>21</xdr:col>
          <xdr:colOff>450850</xdr:colOff>
          <xdr:row>30</xdr:row>
          <xdr:rowOff>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190500</xdr:rowOff>
        </xdr:from>
        <xdr:to>
          <xdr:col>21</xdr:col>
          <xdr:colOff>450850</xdr:colOff>
          <xdr:row>31</xdr:row>
          <xdr:rowOff>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xdr:row>
          <xdr:rowOff>190500</xdr:rowOff>
        </xdr:from>
        <xdr:to>
          <xdr:col>21</xdr:col>
          <xdr:colOff>450850</xdr:colOff>
          <xdr:row>32</xdr:row>
          <xdr:rowOff>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31</xdr:row>
          <xdr:rowOff>190500</xdr:rowOff>
        </xdr:from>
        <xdr:to>
          <xdr:col>21</xdr:col>
          <xdr:colOff>450850</xdr:colOff>
          <xdr:row>33</xdr:row>
          <xdr:rowOff>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32</xdr:row>
          <xdr:rowOff>190500</xdr:rowOff>
        </xdr:from>
        <xdr:to>
          <xdr:col>21</xdr:col>
          <xdr:colOff>450850</xdr:colOff>
          <xdr:row>34</xdr:row>
          <xdr:rowOff>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33</xdr:row>
          <xdr:rowOff>190500</xdr:rowOff>
        </xdr:from>
        <xdr:to>
          <xdr:col>21</xdr:col>
          <xdr:colOff>450850</xdr:colOff>
          <xdr:row>35</xdr:row>
          <xdr:rowOff>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34</xdr:row>
          <xdr:rowOff>190500</xdr:rowOff>
        </xdr:from>
        <xdr:to>
          <xdr:col>21</xdr:col>
          <xdr:colOff>450850</xdr:colOff>
          <xdr:row>36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35</xdr:row>
          <xdr:rowOff>190500</xdr:rowOff>
        </xdr:from>
        <xdr:to>
          <xdr:col>21</xdr:col>
          <xdr:colOff>450850</xdr:colOff>
          <xdr:row>37</xdr:row>
          <xdr:rowOff>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36</xdr:row>
          <xdr:rowOff>190500</xdr:rowOff>
        </xdr:from>
        <xdr:to>
          <xdr:col>21</xdr:col>
          <xdr:colOff>450850</xdr:colOff>
          <xdr:row>38</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37</xdr:row>
          <xdr:rowOff>190500</xdr:rowOff>
        </xdr:from>
        <xdr:to>
          <xdr:col>21</xdr:col>
          <xdr:colOff>450850</xdr:colOff>
          <xdr:row>39</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0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38</xdr:row>
          <xdr:rowOff>190500</xdr:rowOff>
        </xdr:from>
        <xdr:to>
          <xdr:col>21</xdr:col>
          <xdr:colOff>450850</xdr:colOff>
          <xdr:row>40</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39</xdr:row>
          <xdr:rowOff>190500</xdr:rowOff>
        </xdr:from>
        <xdr:to>
          <xdr:col>21</xdr:col>
          <xdr:colOff>450850</xdr:colOff>
          <xdr:row>41</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xdr:row>
          <xdr:rowOff>63500</xdr:rowOff>
        </xdr:from>
        <xdr:to>
          <xdr:col>19</xdr:col>
          <xdr:colOff>311150</xdr:colOff>
          <xdr:row>4</xdr:row>
          <xdr:rowOff>69850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0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9</xdr:row>
          <xdr:rowOff>158750</xdr:rowOff>
        </xdr:from>
        <xdr:to>
          <xdr:col>17</xdr:col>
          <xdr:colOff>463550</xdr:colOff>
          <xdr:row>11</xdr:row>
          <xdr:rowOff>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10</xdr:row>
          <xdr:rowOff>190500</xdr:rowOff>
        </xdr:from>
        <xdr:to>
          <xdr:col>17</xdr:col>
          <xdr:colOff>463550</xdr:colOff>
          <xdr:row>12</xdr:row>
          <xdr:rowOff>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11</xdr:row>
          <xdr:rowOff>190500</xdr:rowOff>
        </xdr:from>
        <xdr:to>
          <xdr:col>17</xdr:col>
          <xdr:colOff>463550</xdr:colOff>
          <xdr:row>13</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12</xdr:row>
          <xdr:rowOff>190500</xdr:rowOff>
        </xdr:from>
        <xdr:to>
          <xdr:col>17</xdr:col>
          <xdr:colOff>450850</xdr:colOff>
          <xdr:row>14</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13</xdr:row>
          <xdr:rowOff>190500</xdr:rowOff>
        </xdr:from>
        <xdr:to>
          <xdr:col>17</xdr:col>
          <xdr:colOff>450850</xdr:colOff>
          <xdr:row>15</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14</xdr:row>
          <xdr:rowOff>190500</xdr:rowOff>
        </xdr:from>
        <xdr:to>
          <xdr:col>17</xdr:col>
          <xdr:colOff>450850</xdr:colOff>
          <xdr:row>16</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15</xdr:row>
          <xdr:rowOff>190500</xdr:rowOff>
        </xdr:from>
        <xdr:to>
          <xdr:col>17</xdr:col>
          <xdr:colOff>450850</xdr:colOff>
          <xdr:row>17</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16</xdr:row>
          <xdr:rowOff>190500</xdr:rowOff>
        </xdr:from>
        <xdr:to>
          <xdr:col>17</xdr:col>
          <xdr:colOff>450850</xdr:colOff>
          <xdr:row>18</xdr:row>
          <xdr:rowOff>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17</xdr:row>
          <xdr:rowOff>190500</xdr:rowOff>
        </xdr:from>
        <xdr:to>
          <xdr:col>17</xdr:col>
          <xdr:colOff>450850</xdr:colOff>
          <xdr:row>19</xdr:row>
          <xdr:rowOff>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18</xdr:row>
          <xdr:rowOff>190500</xdr:rowOff>
        </xdr:from>
        <xdr:to>
          <xdr:col>17</xdr:col>
          <xdr:colOff>450850</xdr:colOff>
          <xdr:row>20</xdr:row>
          <xdr:rowOff>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19</xdr:row>
          <xdr:rowOff>190500</xdr:rowOff>
        </xdr:from>
        <xdr:to>
          <xdr:col>17</xdr:col>
          <xdr:colOff>450850</xdr:colOff>
          <xdr:row>21</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20</xdr:row>
          <xdr:rowOff>190500</xdr:rowOff>
        </xdr:from>
        <xdr:to>
          <xdr:col>17</xdr:col>
          <xdr:colOff>450850</xdr:colOff>
          <xdr:row>22</xdr:row>
          <xdr:rowOff>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21</xdr:row>
          <xdr:rowOff>190500</xdr:rowOff>
        </xdr:from>
        <xdr:to>
          <xdr:col>17</xdr:col>
          <xdr:colOff>450850</xdr:colOff>
          <xdr:row>23</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22</xdr:row>
          <xdr:rowOff>190500</xdr:rowOff>
        </xdr:from>
        <xdr:to>
          <xdr:col>17</xdr:col>
          <xdr:colOff>450850</xdr:colOff>
          <xdr:row>24</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23</xdr:row>
          <xdr:rowOff>190500</xdr:rowOff>
        </xdr:from>
        <xdr:to>
          <xdr:col>17</xdr:col>
          <xdr:colOff>450850</xdr:colOff>
          <xdr:row>25</xdr:row>
          <xdr:rowOff>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24</xdr:row>
          <xdr:rowOff>190500</xdr:rowOff>
        </xdr:from>
        <xdr:to>
          <xdr:col>17</xdr:col>
          <xdr:colOff>450850</xdr:colOff>
          <xdr:row>26</xdr:row>
          <xdr:rowOff>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25</xdr:row>
          <xdr:rowOff>190500</xdr:rowOff>
        </xdr:from>
        <xdr:to>
          <xdr:col>17</xdr:col>
          <xdr:colOff>450850</xdr:colOff>
          <xdr:row>27</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26</xdr:row>
          <xdr:rowOff>190500</xdr:rowOff>
        </xdr:from>
        <xdr:to>
          <xdr:col>17</xdr:col>
          <xdr:colOff>450850</xdr:colOff>
          <xdr:row>28</xdr:row>
          <xdr:rowOff>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27</xdr:row>
          <xdr:rowOff>190500</xdr:rowOff>
        </xdr:from>
        <xdr:to>
          <xdr:col>17</xdr:col>
          <xdr:colOff>450850</xdr:colOff>
          <xdr:row>29</xdr:row>
          <xdr:rowOff>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28</xdr:row>
          <xdr:rowOff>190500</xdr:rowOff>
        </xdr:from>
        <xdr:to>
          <xdr:col>17</xdr:col>
          <xdr:colOff>450850</xdr:colOff>
          <xdr:row>30</xdr:row>
          <xdr:rowOff>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29</xdr:row>
          <xdr:rowOff>190500</xdr:rowOff>
        </xdr:from>
        <xdr:to>
          <xdr:col>17</xdr:col>
          <xdr:colOff>450850</xdr:colOff>
          <xdr:row>31</xdr:row>
          <xdr:rowOff>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30</xdr:row>
          <xdr:rowOff>190500</xdr:rowOff>
        </xdr:from>
        <xdr:to>
          <xdr:col>17</xdr:col>
          <xdr:colOff>450850</xdr:colOff>
          <xdr:row>32</xdr:row>
          <xdr:rowOff>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31</xdr:row>
          <xdr:rowOff>190500</xdr:rowOff>
        </xdr:from>
        <xdr:to>
          <xdr:col>17</xdr:col>
          <xdr:colOff>450850</xdr:colOff>
          <xdr:row>33</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32</xdr:row>
          <xdr:rowOff>190500</xdr:rowOff>
        </xdr:from>
        <xdr:to>
          <xdr:col>17</xdr:col>
          <xdr:colOff>450850</xdr:colOff>
          <xdr:row>34</xdr:row>
          <xdr:rowOff>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33</xdr:row>
          <xdr:rowOff>190500</xdr:rowOff>
        </xdr:from>
        <xdr:to>
          <xdr:col>17</xdr:col>
          <xdr:colOff>450850</xdr:colOff>
          <xdr:row>35</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34</xdr:row>
          <xdr:rowOff>190500</xdr:rowOff>
        </xdr:from>
        <xdr:to>
          <xdr:col>17</xdr:col>
          <xdr:colOff>450850</xdr:colOff>
          <xdr:row>36</xdr:row>
          <xdr:rowOff>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35</xdr:row>
          <xdr:rowOff>190500</xdr:rowOff>
        </xdr:from>
        <xdr:to>
          <xdr:col>17</xdr:col>
          <xdr:colOff>450850</xdr:colOff>
          <xdr:row>37</xdr:row>
          <xdr:rowOff>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36</xdr:row>
          <xdr:rowOff>190500</xdr:rowOff>
        </xdr:from>
        <xdr:to>
          <xdr:col>17</xdr:col>
          <xdr:colOff>450850</xdr:colOff>
          <xdr:row>38</xdr:row>
          <xdr:rowOff>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37</xdr:row>
          <xdr:rowOff>190500</xdr:rowOff>
        </xdr:from>
        <xdr:to>
          <xdr:col>17</xdr:col>
          <xdr:colOff>450850</xdr:colOff>
          <xdr:row>39</xdr:row>
          <xdr:rowOff>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38</xdr:row>
          <xdr:rowOff>190500</xdr:rowOff>
        </xdr:from>
        <xdr:to>
          <xdr:col>17</xdr:col>
          <xdr:colOff>450850</xdr:colOff>
          <xdr:row>40</xdr:row>
          <xdr:rowOff>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39</xdr:row>
          <xdr:rowOff>190500</xdr:rowOff>
        </xdr:from>
        <xdr:to>
          <xdr:col>17</xdr:col>
          <xdr:colOff>450850</xdr:colOff>
          <xdr:row>41</xdr:row>
          <xdr:rowOff>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192974</xdr:colOff>
      <xdr:row>33</xdr:row>
      <xdr:rowOff>93476</xdr:rowOff>
    </xdr:from>
    <xdr:to>
      <xdr:col>27</xdr:col>
      <xdr:colOff>305342</xdr:colOff>
      <xdr:row>37</xdr:row>
      <xdr:rowOff>37452</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10100714" y="6634846"/>
          <a:ext cx="1330176" cy="744250"/>
          <a:chOff x="10962409" y="6826463"/>
          <a:chExt cx="1445868" cy="760405"/>
        </a:xfrm>
      </xdr:grpSpPr>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1809477" y="6826463"/>
            <a:ext cx="598800" cy="4907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28" name="スクロール: 横 127">
            <a:extLst>
              <a:ext uri="{FF2B5EF4-FFF2-40B4-BE49-F238E27FC236}">
                <a16:creationId xmlns:a16="http://schemas.microsoft.com/office/drawing/2014/main" id="{00000000-0008-0000-0000-000080000000}"/>
              </a:ext>
            </a:extLst>
          </xdr:cNvPr>
          <xdr:cNvSpPr/>
        </xdr:nvSpPr>
        <xdr:spPr>
          <a:xfrm>
            <a:off x="11052940" y="6831168"/>
            <a:ext cx="790925" cy="719641"/>
          </a:xfrm>
          <a:prstGeom prst="horizontalScroll">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9" name="正方形/長方形 128">
            <a:extLst>
              <a:ext uri="{FF2B5EF4-FFF2-40B4-BE49-F238E27FC236}">
                <a16:creationId xmlns:a16="http://schemas.microsoft.com/office/drawing/2014/main" id="{00000000-0008-0000-0000-000081000000}"/>
              </a:ext>
            </a:extLst>
          </xdr:cNvPr>
          <xdr:cNvSpPr/>
        </xdr:nvSpPr>
        <xdr:spPr>
          <a:xfrm>
            <a:off x="10962409" y="6849197"/>
            <a:ext cx="245279" cy="73767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11224883" y="6925826"/>
            <a:ext cx="0" cy="53973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1" name="グループ化 130">
            <a:extLst>
              <a:ext uri="{FF2B5EF4-FFF2-40B4-BE49-F238E27FC236}">
                <a16:creationId xmlns:a16="http://schemas.microsoft.com/office/drawing/2014/main" id="{00000000-0008-0000-0000-000083000000}"/>
              </a:ext>
            </a:extLst>
          </xdr:cNvPr>
          <xdr:cNvGrpSpPr/>
        </xdr:nvGrpSpPr>
        <xdr:grpSpPr>
          <a:xfrm>
            <a:off x="11903672" y="6929941"/>
            <a:ext cx="435832" cy="286288"/>
            <a:chOff x="14014174" y="7918174"/>
            <a:chExt cx="438980" cy="274982"/>
          </a:xfrm>
        </xdr:grpSpPr>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014174" y="7918174"/>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00000000-0008-0000-0000-00008A000000}"/>
                </a:ext>
              </a:extLst>
            </xdr:cNvPr>
            <xdr:cNvCxnSpPr/>
          </xdr:nvCxnSpPr>
          <xdr:spPr>
            <a:xfrm>
              <a:off x="14014174" y="8012595"/>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014174" y="8098734"/>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00000000-0008-0000-0000-00008C000000}"/>
                </a:ext>
              </a:extLst>
            </xdr:cNvPr>
            <xdr:cNvCxnSpPr/>
          </xdr:nvCxnSpPr>
          <xdr:spPr>
            <a:xfrm>
              <a:off x="14014174" y="8193154"/>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grpSp>
        <xdr:nvGrpSpPr>
          <xdr:cNvPr id="132" name="グループ化 131">
            <a:extLst>
              <a:ext uri="{FF2B5EF4-FFF2-40B4-BE49-F238E27FC236}">
                <a16:creationId xmlns:a16="http://schemas.microsoft.com/office/drawing/2014/main" id="{00000000-0008-0000-0000-000084000000}"/>
              </a:ext>
            </a:extLst>
          </xdr:cNvPr>
          <xdr:cNvGrpSpPr/>
        </xdr:nvGrpSpPr>
        <xdr:grpSpPr>
          <a:xfrm>
            <a:off x="11303376" y="7059289"/>
            <a:ext cx="435832" cy="286288"/>
            <a:chOff x="14014174" y="7918174"/>
            <a:chExt cx="438980" cy="274982"/>
          </a:xfrm>
        </xdr:grpSpPr>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014174" y="7918174"/>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14014174" y="8012595"/>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014174" y="8098734"/>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014174" y="8193154"/>
              <a:ext cx="438980" cy="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25</xdr:col>
      <xdr:colOff>7568</xdr:colOff>
      <xdr:row>36</xdr:row>
      <xdr:rowOff>121174</xdr:rowOff>
    </xdr:from>
    <xdr:ext cx="1725705" cy="472109"/>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0980368" y="7264924"/>
          <a:ext cx="1725705" cy="4721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tIns="36000" rIns="0" bIns="36000" rtlCol="0" anchor="ctr">
          <a:noAutofit/>
        </a:bodyPr>
        <a:lstStyle/>
        <a:p>
          <a:pPr algn="ctr"/>
          <a:r>
            <a:rPr kumimoji="1" lang="ja-JP" altLang="en-US" sz="1200" b="1">
              <a:latin typeface="HG丸ｺﾞｼｯｸM-PRO" pitchFamily="50" charset="-128"/>
              <a:ea typeface="HG丸ｺﾞｼｯｸM-PRO" pitchFamily="50" charset="-128"/>
            </a:rPr>
            <a:t>「短辺とじ」両面で</a:t>
          </a:r>
          <a:endParaRPr kumimoji="1" lang="en-US" altLang="ja-JP" sz="1200" b="1">
            <a:latin typeface="HG丸ｺﾞｼｯｸM-PRO" pitchFamily="50" charset="-128"/>
            <a:ea typeface="HG丸ｺﾞｼｯｸM-PRO" pitchFamily="50" charset="-128"/>
          </a:endParaRPr>
        </a:p>
        <a:p>
          <a:pPr algn="ctr"/>
          <a:r>
            <a:rPr kumimoji="1" lang="ja-JP" altLang="en-US" sz="1200" b="1">
              <a:latin typeface="HG丸ｺﾞｼｯｸM-PRO" pitchFamily="50" charset="-128"/>
              <a:ea typeface="HG丸ｺﾞｼｯｸM-PRO" pitchFamily="50" charset="-128"/>
            </a:rPr>
            <a:t>プリントアウト</a:t>
          </a:r>
          <a:endParaRPr kumimoji="1" lang="en-US" altLang="ja-JP" sz="1200" b="1">
            <a:latin typeface="HG丸ｺﾞｼｯｸM-PRO" pitchFamily="50" charset="-128"/>
            <a:ea typeface="HG丸ｺﾞｼｯｸM-PRO"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23</xdr:col>
          <xdr:colOff>114300</xdr:colOff>
          <xdr:row>2</xdr:row>
          <xdr:rowOff>63500</xdr:rowOff>
        </xdr:from>
        <xdr:to>
          <xdr:col>26</xdr:col>
          <xdr:colOff>298450</xdr:colOff>
          <xdr:row>3</xdr:row>
          <xdr:rowOff>38100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給油カード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xdr:row>
          <xdr:rowOff>38100</xdr:rowOff>
        </xdr:from>
        <xdr:to>
          <xdr:col>26</xdr:col>
          <xdr:colOff>298450</xdr:colOff>
          <xdr:row>4</xdr:row>
          <xdr:rowOff>25400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ETCカード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xdr:row>
          <xdr:rowOff>25400</xdr:rowOff>
        </xdr:from>
        <xdr:to>
          <xdr:col>26</xdr:col>
          <xdr:colOff>298450</xdr:colOff>
          <xdr:row>5</xdr:row>
          <xdr:rowOff>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駐車場カード</a:t>
              </a:r>
            </a:p>
          </xdr:txBody>
        </xdr:sp>
        <xdr:clientData/>
      </xdr:twoCellAnchor>
    </mc:Choice>
    <mc:Fallback/>
  </mc:AlternateContent>
  <xdr:twoCellAnchor>
    <xdr:from>
      <xdr:col>2</xdr:col>
      <xdr:colOff>69588</xdr:colOff>
      <xdr:row>5</xdr:row>
      <xdr:rowOff>95684</xdr:rowOff>
    </xdr:from>
    <xdr:to>
      <xdr:col>10</xdr:col>
      <xdr:colOff>434931</xdr:colOff>
      <xdr:row>14</xdr:row>
      <xdr:rowOff>193718</xdr:rowOff>
    </xdr:to>
    <xdr:sp macro="" textlink="">
      <xdr:nvSpPr>
        <xdr:cNvPr id="4" name="波線 3">
          <a:extLst>
            <a:ext uri="{FF2B5EF4-FFF2-40B4-BE49-F238E27FC236}">
              <a16:creationId xmlns:a16="http://schemas.microsoft.com/office/drawing/2014/main" id="{3518CEE2-BA68-40D6-9060-B285F5B2963A}"/>
            </a:ext>
          </a:extLst>
        </xdr:cNvPr>
        <xdr:cNvSpPr/>
      </xdr:nvSpPr>
      <xdr:spPr>
        <a:xfrm>
          <a:off x="1069930" y="1078629"/>
          <a:ext cx="2766165" cy="1855157"/>
        </a:xfrm>
        <a:prstGeom prst="wav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最初に月と月初メーターを入力して下さい。</a:t>
          </a:r>
          <a:endParaRPr kumimoji="1" lang="en-US" altLang="ja-JP" sz="1100"/>
        </a:p>
        <a:p>
          <a:pPr algn="l"/>
          <a:r>
            <a:rPr kumimoji="1" lang="ja-JP" altLang="en-US" sz="1100"/>
            <a:t>日付は自動で採番されます。</a:t>
          </a:r>
          <a:endParaRPr kumimoji="1" lang="en-US" altLang="ja-JP" sz="1100"/>
        </a:p>
        <a:p>
          <a:pPr algn="l"/>
          <a:endParaRPr kumimoji="1" lang="en-US" altLang="ja-JP" sz="1100"/>
        </a:p>
        <a:p>
          <a:pPr algn="l"/>
          <a:r>
            <a:rPr kumimoji="1" lang="ja-JP" altLang="en-US" sz="1100"/>
            <a:t>最後にこの図形を削除して印刷して下さい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xkt00115\Desktop\&#36554;&#20001;&#26376;&#22577;_201501_S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式マスタ"/>
      <sheetName val="社員マスタ"/>
      <sheetName val="車両管理表 (1月度)"/>
      <sheetName val="車両管理表 (2月度)"/>
      <sheetName val="車両管理表 (3月度) "/>
      <sheetName val="車両管理表 (4月度) "/>
      <sheetName val="車両管理表 (5月度) "/>
      <sheetName val="車両管理表 (6月度)"/>
      <sheetName val="車両管理表 (7月度)"/>
      <sheetName val="車両管理表 (8月度)"/>
      <sheetName val="車両管理表 (9月度)"/>
      <sheetName val="車両管理表 (10月度)"/>
      <sheetName val="車両管理表 (11月度)"/>
      <sheetName val="車両管理表 (12月度) "/>
    </sheetNames>
    <sheetDataSet>
      <sheetData sheetId="0">
        <row r="1">
          <cell r="B1" t="str">
            <v>00</v>
          </cell>
        </row>
        <row r="2">
          <cell r="B2" t="str">
            <v>01</v>
          </cell>
          <cell r="C2">
            <v>42005</v>
          </cell>
        </row>
        <row r="3">
          <cell r="B3" t="str">
            <v>02</v>
          </cell>
          <cell r="C3">
            <v>42006</v>
          </cell>
        </row>
        <row r="4">
          <cell r="B4" t="str">
            <v>03</v>
          </cell>
          <cell r="C4">
            <v>42007</v>
          </cell>
        </row>
        <row r="5">
          <cell r="A5" t="str">
            <v>05</v>
          </cell>
          <cell r="B5" t="str">
            <v>04</v>
          </cell>
          <cell r="C5">
            <v>42016</v>
          </cell>
        </row>
        <row r="6">
          <cell r="A6" t="str">
            <v>06</v>
          </cell>
          <cell r="B6" t="str">
            <v>05</v>
          </cell>
          <cell r="C6">
            <v>42046</v>
          </cell>
        </row>
        <row r="7">
          <cell r="A7" t="str">
            <v>07</v>
          </cell>
          <cell r="B7" t="str">
            <v>06</v>
          </cell>
          <cell r="C7">
            <v>42084</v>
          </cell>
        </row>
        <row r="8">
          <cell r="A8" t="str">
            <v>08</v>
          </cell>
          <cell r="B8" t="str">
            <v>07</v>
          </cell>
          <cell r="C8">
            <v>42123</v>
          </cell>
        </row>
        <row r="9">
          <cell r="A9" t="str">
            <v>09</v>
          </cell>
          <cell r="B9" t="str">
            <v>08</v>
          </cell>
          <cell r="C9">
            <v>42127</v>
          </cell>
        </row>
        <row r="10">
          <cell r="A10" t="str">
            <v>10</v>
          </cell>
          <cell r="B10" t="str">
            <v>09</v>
          </cell>
          <cell r="C10">
            <v>42128</v>
          </cell>
        </row>
        <row r="11">
          <cell r="A11" t="str">
            <v>11</v>
          </cell>
          <cell r="B11" t="str">
            <v>10</v>
          </cell>
          <cell r="C11">
            <v>42128</v>
          </cell>
        </row>
        <row r="12">
          <cell r="A12" t="str">
            <v>12</v>
          </cell>
          <cell r="B12" t="str">
            <v>11</v>
          </cell>
          <cell r="C12">
            <v>42129</v>
          </cell>
        </row>
        <row r="13">
          <cell r="A13" t="str">
            <v>13</v>
          </cell>
          <cell r="B13" t="str">
            <v>12</v>
          </cell>
          <cell r="C13">
            <v>42205</v>
          </cell>
        </row>
        <row r="14">
          <cell r="A14" t="str">
            <v>14</v>
          </cell>
          <cell r="B14" t="str">
            <v>13</v>
          </cell>
          <cell r="C14">
            <v>42268</v>
          </cell>
        </row>
        <row r="15">
          <cell r="A15" t="str">
            <v>15</v>
          </cell>
          <cell r="B15" t="str">
            <v>14</v>
          </cell>
          <cell r="C15">
            <v>42270</v>
          </cell>
        </row>
        <row r="16">
          <cell r="A16" t="str">
            <v>16</v>
          </cell>
          <cell r="B16" t="str">
            <v>15</v>
          </cell>
          <cell r="C16">
            <v>42289</v>
          </cell>
        </row>
        <row r="17">
          <cell r="A17" t="str">
            <v>17</v>
          </cell>
          <cell r="B17" t="str">
            <v>16</v>
          </cell>
          <cell r="C17">
            <v>42311</v>
          </cell>
        </row>
        <row r="18">
          <cell r="A18" t="str">
            <v>18</v>
          </cell>
          <cell r="B18" t="str">
            <v>17</v>
          </cell>
          <cell r="C18">
            <v>42331</v>
          </cell>
        </row>
        <row r="19">
          <cell r="A19" t="str">
            <v>19</v>
          </cell>
          <cell r="B19" t="str">
            <v>18</v>
          </cell>
          <cell r="C19">
            <v>42361</v>
          </cell>
        </row>
        <row r="20">
          <cell r="A20" t="str">
            <v>20</v>
          </cell>
          <cell r="B20" t="str">
            <v>19</v>
          </cell>
          <cell r="C20">
            <v>42368</v>
          </cell>
        </row>
        <row r="21">
          <cell r="A21" t="str">
            <v>21</v>
          </cell>
          <cell r="B21" t="str">
            <v>20</v>
          </cell>
          <cell r="C21">
            <v>42369</v>
          </cell>
        </row>
        <row r="22">
          <cell r="A22" t="str">
            <v>22</v>
          </cell>
          <cell r="B22" t="str">
            <v>21</v>
          </cell>
        </row>
        <row r="23">
          <cell r="A23" t="str">
            <v>23</v>
          </cell>
          <cell r="B23" t="str">
            <v>22</v>
          </cell>
        </row>
        <row r="24">
          <cell r="B24" t="str">
            <v>23</v>
          </cell>
        </row>
        <row r="25">
          <cell r="B25" t="str">
            <v>24</v>
          </cell>
        </row>
        <row r="26">
          <cell r="B26" t="str">
            <v>25</v>
          </cell>
        </row>
        <row r="27">
          <cell r="B27" t="str">
            <v>26</v>
          </cell>
        </row>
        <row r="28">
          <cell r="B28" t="str">
            <v>27</v>
          </cell>
        </row>
        <row r="29">
          <cell r="B29" t="str">
            <v>28</v>
          </cell>
        </row>
        <row r="30">
          <cell r="B30" t="str">
            <v>29</v>
          </cell>
        </row>
        <row r="31">
          <cell r="B31" t="str">
            <v>30</v>
          </cell>
        </row>
        <row r="32">
          <cell r="B32" t="str">
            <v>31</v>
          </cell>
        </row>
        <row r="33">
          <cell r="B33" t="str">
            <v>32</v>
          </cell>
        </row>
        <row r="34">
          <cell r="B34" t="str">
            <v>33</v>
          </cell>
        </row>
        <row r="35">
          <cell r="B35" t="str">
            <v>34</v>
          </cell>
        </row>
        <row r="36">
          <cell r="B36" t="str">
            <v>35</v>
          </cell>
        </row>
        <row r="37">
          <cell r="B37" t="str">
            <v>36</v>
          </cell>
        </row>
        <row r="38">
          <cell r="B38" t="str">
            <v>37</v>
          </cell>
        </row>
        <row r="39">
          <cell r="B39" t="str">
            <v>38</v>
          </cell>
        </row>
        <row r="40">
          <cell r="B40" t="str">
            <v>39</v>
          </cell>
        </row>
        <row r="41">
          <cell r="B41" t="str">
            <v>40</v>
          </cell>
        </row>
        <row r="42">
          <cell r="B42" t="str">
            <v>41</v>
          </cell>
        </row>
        <row r="43">
          <cell r="B43" t="str">
            <v>42</v>
          </cell>
        </row>
        <row r="44">
          <cell r="B44" t="str">
            <v>43</v>
          </cell>
        </row>
        <row r="45">
          <cell r="B45" t="str">
            <v>44</v>
          </cell>
        </row>
        <row r="46">
          <cell r="B46" t="str">
            <v>45</v>
          </cell>
        </row>
        <row r="47">
          <cell r="B47" t="str">
            <v>46</v>
          </cell>
        </row>
        <row r="48">
          <cell r="B48" t="str">
            <v>47</v>
          </cell>
        </row>
        <row r="49">
          <cell r="B49" t="str">
            <v>48</v>
          </cell>
        </row>
        <row r="50">
          <cell r="B50" t="str">
            <v>49</v>
          </cell>
        </row>
        <row r="51">
          <cell r="B51" t="str">
            <v>50</v>
          </cell>
        </row>
        <row r="52">
          <cell r="B52" t="str">
            <v>51</v>
          </cell>
        </row>
        <row r="53">
          <cell r="B53" t="str">
            <v>52</v>
          </cell>
        </row>
        <row r="54">
          <cell r="B54" t="str">
            <v>53</v>
          </cell>
        </row>
        <row r="55">
          <cell r="B55" t="str">
            <v>54</v>
          </cell>
        </row>
        <row r="56">
          <cell r="B56" t="str">
            <v>55</v>
          </cell>
        </row>
        <row r="57">
          <cell r="B57" t="str">
            <v>56</v>
          </cell>
        </row>
        <row r="58">
          <cell r="B58" t="str">
            <v>57</v>
          </cell>
        </row>
        <row r="59">
          <cell r="B59" t="str">
            <v>58</v>
          </cell>
        </row>
        <row r="60">
          <cell r="B60" t="str">
            <v>59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9"/>
  <sheetViews>
    <sheetView showGridLines="0" tabSelected="1" view="pageBreakPreview" zoomScale="73" zoomScaleNormal="73" zoomScaleSheetLayoutView="73" workbookViewId="0">
      <selection activeCell="J20" sqref="J20"/>
    </sheetView>
  </sheetViews>
  <sheetFormatPr defaultColWidth="9" defaultRowHeight="13"/>
  <cols>
    <col min="1" max="1" width="9.90625" style="1" customWidth="1"/>
    <col min="2" max="2" width="4.36328125" style="4" customWidth="1"/>
    <col min="3" max="3" width="5.6328125" style="1" customWidth="1"/>
    <col min="4" max="4" width="11.08984375" style="1" customWidth="1"/>
    <col min="5" max="5" width="3.453125" style="1" bestFit="1" customWidth="1"/>
    <col min="6" max="6" width="1.90625" style="1" customWidth="1"/>
    <col min="7" max="8" width="3.453125" style="1" bestFit="1" customWidth="1"/>
    <col min="9" max="9" width="1.81640625" style="1" customWidth="1"/>
    <col min="10" max="10" width="3.453125" style="1" bestFit="1" customWidth="1"/>
    <col min="11" max="11" width="7.08984375" style="1" customWidth="1"/>
    <col min="12" max="12" width="9.81640625" style="1" customWidth="1"/>
    <col min="13" max="13" width="2.6328125" style="1" customWidth="1"/>
    <col min="14" max="14" width="8.81640625" style="1" customWidth="1"/>
    <col min="15" max="15" width="3.08984375" style="1" customWidth="1"/>
    <col min="16" max="16" width="6.81640625" style="1" customWidth="1"/>
    <col min="17" max="17" width="4.36328125" style="1" customWidth="1"/>
    <col min="18" max="19" width="7" style="3" customWidth="1"/>
    <col min="20" max="20" width="11.36328125" style="1" customWidth="1"/>
    <col min="21" max="22" width="6.6328125" style="1" customWidth="1"/>
    <col min="23" max="23" width="5.36328125" style="1" customWidth="1"/>
    <col min="24" max="24" width="6.6328125" style="1" customWidth="1"/>
    <col min="25" max="25" width="2.90625" style="1" customWidth="1"/>
    <col min="26" max="26" width="4.6328125" style="1" customWidth="1"/>
    <col min="27" max="27" width="10" style="1" customWidth="1"/>
    <col min="28" max="28" width="5.90625" style="1" customWidth="1"/>
    <col min="29" max="29" width="4.1796875" style="2" customWidth="1"/>
    <col min="30" max="30" width="2.6328125" style="1" customWidth="1"/>
    <col min="31" max="31" width="12.81640625" style="33" customWidth="1"/>
    <col min="32" max="43" width="12.81640625" style="34" customWidth="1"/>
    <col min="44" max="44" width="0.6328125" style="1" customWidth="1"/>
    <col min="45" max="16384" width="9" style="1"/>
  </cols>
  <sheetData>
    <row r="1" spans="1:43" ht="25.5" customHeight="1">
      <c r="A1" s="156" t="s">
        <v>33</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E1" s="35" t="s">
        <v>32</v>
      </c>
      <c r="AF1" s="29" t="s">
        <v>57</v>
      </c>
    </row>
    <row r="2" spans="1:43" ht="5.25" customHeight="1" thickBot="1">
      <c r="B2" s="1"/>
      <c r="R2" s="28"/>
      <c r="S2" s="28"/>
      <c r="T2" s="28"/>
      <c r="AC2" s="1"/>
      <c r="AE2" s="34"/>
    </row>
    <row r="3" spans="1:43" ht="15.75" customHeight="1" thickBot="1">
      <c r="A3" s="187">
        <v>2022</v>
      </c>
      <c r="B3" s="189" t="s">
        <v>26</v>
      </c>
      <c r="C3" s="191" t="s">
        <v>61</v>
      </c>
      <c r="D3" s="192"/>
      <c r="E3" s="181"/>
      <c r="F3" s="182"/>
      <c r="G3" s="182"/>
      <c r="H3" s="182"/>
      <c r="I3" s="182"/>
      <c r="J3" s="182"/>
      <c r="K3" s="183"/>
      <c r="L3" s="191" t="s">
        <v>28</v>
      </c>
      <c r="M3" s="192"/>
      <c r="N3" s="195"/>
      <c r="O3" s="195"/>
      <c r="P3" s="195"/>
      <c r="Q3" s="195"/>
      <c r="R3" s="197" t="s">
        <v>62</v>
      </c>
      <c r="S3" s="197"/>
      <c r="T3" s="200" t="s">
        <v>48</v>
      </c>
      <c r="U3" s="201"/>
      <c r="V3" s="204" t="s">
        <v>63</v>
      </c>
      <c r="W3" s="204"/>
      <c r="X3" s="207"/>
      <c r="Y3" s="208"/>
      <c r="Z3" s="208"/>
      <c r="AA3" s="208"/>
      <c r="AB3" s="208"/>
      <c r="AC3" s="209"/>
      <c r="AE3" s="156" t="s">
        <v>34</v>
      </c>
      <c r="AF3" s="156"/>
      <c r="AG3" s="156"/>
      <c r="AH3" s="156"/>
      <c r="AP3" s="1"/>
      <c r="AQ3" s="1"/>
    </row>
    <row r="4" spans="1:43" ht="15.75" customHeight="1">
      <c r="A4" s="188"/>
      <c r="B4" s="190"/>
      <c r="C4" s="193"/>
      <c r="D4" s="194"/>
      <c r="E4" s="184"/>
      <c r="F4" s="185"/>
      <c r="G4" s="185"/>
      <c r="H4" s="185"/>
      <c r="I4" s="185"/>
      <c r="J4" s="185"/>
      <c r="K4" s="186"/>
      <c r="L4" s="193"/>
      <c r="M4" s="194"/>
      <c r="N4" s="196"/>
      <c r="O4" s="196"/>
      <c r="P4" s="196"/>
      <c r="Q4" s="196"/>
      <c r="R4" s="198"/>
      <c r="S4" s="198"/>
      <c r="T4" s="202"/>
      <c r="U4" s="202"/>
      <c r="V4" s="205"/>
      <c r="W4" s="205"/>
      <c r="X4" s="157"/>
      <c r="Y4" s="158"/>
      <c r="Z4" s="158"/>
      <c r="AA4" s="158"/>
      <c r="AB4" s="158"/>
      <c r="AC4" s="159"/>
      <c r="AE4" s="156"/>
      <c r="AF4" s="156"/>
      <c r="AG4" s="156"/>
      <c r="AH4" s="156"/>
      <c r="AP4" s="1"/>
      <c r="AQ4" s="1"/>
    </row>
    <row r="5" spans="1:43" ht="15.75" customHeight="1">
      <c r="A5" s="160"/>
      <c r="B5" s="162" t="s">
        <v>25</v>
      </c>
      <c r="C5" s="164" t="s">
        <v>64</v>
      </c>
      <c r="D5" s="165"/>
      <c r="E5" s="168"/>
      <c r="F5" s="169"/>
      <c r="G5" s="169"/>
      <c r="H5" s="169"/>
      <c r="I5" s="169"/>
      <c r="J5" s="169"/>
      <c r="K5" s="170"/>
      <c r="L5" s="164" t="s">
        <v>24</v>
      </c>
      <c r="M5" s="165"/>
      <c r="N5" s="174" t="s">
        <v>54</v>
      </c>
      <c r="O5" s="174"/>
      <c r="P5" s="174"/>
      <c r="Q5" s="174"/>
      <c r="R5" s="198"/>
      <c r="S5" s="198"/>
      <c r="T5" s="202"/>
      <c r="U5" s="202"/>
      <c r="V5" s="205"/>
      <c r="W5" s="205"/>
      <c r="X5" s="157"/>
      <c r="Y5" s="158"/>
      <c r="Z5" s="158"/>
      <c r="AA5" s="158"/>
      <c r="AB5" s="158"/>
      <c r="AC5" s="159"/>
      <c r="AD5" s="33"/>
      <c r="AE5" s="179" t="s">
        <v>58</v>
      </c>
      <c r="AF5" s="179"/>
      <c r="AG5" s="179"/>
      <c r="AH5" s="179"/>
      <c r="AI5" s="179"/>
      <c r="AJ5" s="179"/>
      <c r="AK5" s="179"/>
      <c r="AL5" s="179"/>
      <c r="AM5" s="179"/>
      <c r="AN5" s="179"/>
      <c r="AO5" s="179"/>
      <c r="AP5" s="179"/>
      <c r="AQ5" s="179"/>
    </row>
    <row r="6" spans="1:43" ht="15.75" customHeight="1" thickBot="1">
      <c r="A6" s="161"/>
      <c r="B6" s="163"/>
      <c r="C6" s="166"/>
      <c r="D6" s="167"/>
      <c r="E6" s="171"/>
      <c r="F6" s="172"/>
      <c r="G6" s="172"/>
      <c r="H6" s="172"/>
      <c r="I6" s="172"/>
      <c r="J6" s="172"/>
      <c r="K6" s="173"/>
      <c r="L6" s="166"/>
      <c r="M6" s="167"/>
      <c r="N6" s="175"/>
      <c r="O6" s="175"/>
      <c r="P6" s="175"/>
      <c r="Q6" s="175"/>
      <c r="R6" s="199"/>
      <c r="S6" s="199"/>
      <c r="T6" s="203"/>
      <c r="U6" s="203"/>
      <c r="V6" s="206"/>
      <c r="W6" s="206"/>
      <c r="X6" s="176" t="s">
        <v>53</v>
      </c>
      <c r="Y6" s="177"/>
      <c r="Z6" s="177"/>
      <c r="AA6" s="177"/>
      <c r="AB6" s="177"/>
      <c r="AC6" s="178"/>
      <c r="AE6" s="179"/>
      <c r="AF6" s="179"/>
      <c r="AG6" s="179"/>
      <c r="AH6" s="179"/>
      <c r="AI6" s="179"/>
      <c r="AJ6" s="179"/>
      <c r="AK6" s="179"/>
      <c r="AL6" s="179"/>
      <c r="AM6" s="179"/>
      <c r="AN6" s="179"/>
      <c r="AO6" s="179"/>
      <c r="AP6" s="179"/>
      <c r="AQ6" s="179"/>
    </row>
    <row r="7" spans="1:43" ht="18.75" customHeight="1" thickBot="1">
      <c r="A7" s="28" t="s">
        <v>27</v>
      </c>
      <c r="B7" s="27"/>
      <c r="M7" s="26" t="s">
        <v>55</v>
      </c>
      <c r="O7" s="31"/>
      <c r="P7" s="25"/>
      <c r="V7" s="25"/>
      <c r="W7" s="4"/>
      <c r="X7" s="4"/>
      <c r="Y7" s="22"/>
      <c r="Z7" s="4"/>
      <c r="AC7" s="74" t="s">
        <v>65</v>
      </c>
      <c r="AE7" s="180"/>
      <c r="AF7" s="180"/>
      <c r="AG7" s="180"/>
      <c r="AH7" s="180"/>
      <c r="AI7" s="180"/>
      <c r="AJ7" s="180"/>
      <c r="AK7" s="180"/>
      <c r="AL7" s="180"/>
      <c r="AM7" s="180"/>
      <c r="AN7" s="180"/>
      <c r="AO7" s="180"/>
      <c r="AP7" s="180"/>
      <c r="AQ7" s="180"/>
    </row>
    <row r="8" spans="1:43" ht="13.5" customHeight="1" thickTop="1">
      <c r="A8" s="137" t="s">
        <v>23</v>
      </c>
      <c r="B8" s="138"/>
      <c r="C8" s="143" t="s">
        <v>68</v>
      </c>
      <c r="D8" s="144"/>
      <c r="E8" s="145" t="s">
        <v>31</v>
      </c>
      <c r="F8" s="146"/>
      <c r="G8" s="147"/>
      <c r="H8" s="145" t="s">
        <v>69</v>
      </c>
      <c r="I8" s="146"/>
      <c r="J8" s="147"/>
      <c r="K8" s="119" t="s">
        <v>22</v>
      </c>
      <c r="L8" s="154" t="s">
        <v>70</v>
      </c>
      <c r="M8" s="155"/>
      <c r="N8" s="145" t="s">
        <v>21</v>
      </c>
      <c r="O8" s="147"/>
      <c r="P8" s="119" t="s">
        <v>20</v>
      </c>
      <c r="Q8" s="119"/>
      <c r="R8" s="122" t="s">
        <v>52</v>
      </c>
      <c r="S8" s="119" t="s">
        <v>60</v>
      </c>
      <c r="T8" s="119"/>
      <c r="U8" s="119"/>
      <c r="V8" s="125" t="s">
        <v>71</v>
      </c>
      <c r="W8" s="128" t="s">
        <v>19</v>
      </c>
      <c r="X8" s="129"/>
      <c r="Y8" s="38"/>
      <c r="Z8" s="105" t="s">
        <v>67</v>
      </c>
      <c r="AA8" s="106"/>
      <c r="AB8" s="106"/>
      <c r="AC8" s="107"/>
      <c r="AE8" s="64"/>
      <c r="AF8" s="65"/>
      <c r="AG8" s="65"/>
      <c r="AH8" s="65"/>
      <c r="AI8" s="65"/>
      <c r="AJ8" s="65"/>
      <c r="AK8" s="65"/>
      <c r="AL8" s="65"/>
      <c r="AM8" s="65"/>
      <c r="AN8" s="65"/>
      <c r="AO8" s="65"/>
      <c r="AP8" s="65"/>
      <c r="AQ8" s="66"/>
    </row>
    <row r="9" spans="1:43" s="23" customFormat="1" ht="13.5" customHeight="1">
      <c r="A9" s="139"/>
      <c r="B9" s="140"/>
      <c r="C9" s="111" t="s">
        <v>18</v>
      </c>
      <c r="D9" s="113" t="s">
        <v>35</v>
      </c>
      <c r="E9" s="148"/>
      <c r="F9" s="149"/>
      <c r="G9" s="150"/>
      <c r="H9" s="148"/>
      <c r="I9" s="149"/>
      <c r="J9" s="150"/>
      <c r="K9" s="120"/>
      <c r="L9" s="115" t="s">
        <v>29</v>
      </c>
      <c r="M9" s="116"/>
      <c r="N9" s="148"/>
      <c r="O9" s="150"/>
      <c r="P9" s="120"/>
      <c r="Q9" s="120"/>
      <c r="R9" s="123"/>
      <c r="S9" s="120"/>
      <c r="T9" s="120"/>
      <c r="U9" s="120"/>
      <c r="V9" s="126"/>
      <c r="W9" s="130"/>
      <c r="X9" s="131"/>
      <c r="Y9" s="38"/>
      <c r="Z9" s="134"/>
      <c r="AA9" s="135"/>
      <c r="AB9" s="135"/>
      <c r="AC9" s="136"/>
      <c r="AE9" s="67"/>
      <c r="AF9" s="32"/>
      <c r="AG9" s="32"/>
      <c r="AH9" s="32"/>
      <c r="AI9" s="32"/>
      <c r="AJ9" s="32"/>
      <c r="AK9" s="32"/>
      <c r="AL9" s="32"/>
      <c r="AM9" s="32"/>
      <c r="AN9" s="32"/>
      <c r="AO9" s="32"/>
      <c r="AP9" s="32"/>
      <c r="AQ9" s="68"/>
    </row>
    <row r="10" spans="1:43" s="23" customFormat="1" ht="13.5" customHeight="1">
      <c r="A10" s="141"/>
      <c r="B10" s="142"/>
      <c r="C10" s="112"/>
      <c r="D10" s="114"/>
      <c r="E10" s="151"/>
      <c r="F10" s="152"/>
      <c r="G10" s="153"/>
      <c r="H10" s="151"/>
      <c r="I10" s="152"/>
      <c r="J10" s="153"/>
      <c r="K10" s="121"/>
      <c r="L10" s="78"/>
      <c r="M10" s="24" t="s">
        <v>30</v>
      </c>
      <c r="N10" s="151"/>
      <c r="O10" s="153"/>
      <c r="P10" s="121"/>
      <c r="Q10" s="121"/>
      <c r="R10" s="124"/>
      <c r="S10" s="121"/>
      <c r="T10" s="121"/>
      <c r="U10" s="121"/>
      <c r="V10" s="127"/>
      <c r="W10" s="132"/>
      <c r="X10" s="133"/>
      <c r="Y10" s="38"/>
      <c r="Z10" s="108"/>
      <c r="AA10" s="109"/>
      <c r="AB10" s="109"/>
      <c r="AC10" s="110"/>
      <c r="AE10" s="77"/>
      <c r="AF10" s="32"/>
      <c r="AG10" s="32"/>
      <c r="AH10" s="32"/>
      <c r="AI10" s="32"/>
      <c r="AJ10" s="32"/>
      <c r="AK10" s="32"/>
      <c r="AL10" s="32"/>
      <c r="AM10" s="32"/>
      <c r="AN10" s="32"/>
      <c r="AO10" s="32"/>
      <c r="AP10" s="32"/>
      <c r="AQ10" s="68"/>
    </row>
    <row r="11" spans="1:43" ht="15.75" customHeight="1">
      <c r="A11" s="61">
        <f>DATE($A$3,$A$5,1)</f>
        <v>44531</v>
      </c>
      <c r="B11" s="62">
        <f t="shared" ref="B11:B41" si="0">A11</f>
        <v>44531</v>
      </c>
      <c r="C11" s="43"/>
      <c r="D11" s="44"/>
      <c r="E11" s="72"/>
      <c r="F11" s="48" t="s">
        <v>7</v>
      </c>
      <c r="G11" s="45"/>
      <c r="H11" s="72"/>
      <c r="I11" s="48" t="s">
        <v>7</v>
      </c>
      <c r="J11" s="45"/>
      <c r="K11" s="60"/>
      <c r="L11" s="79"/>
      <c r="M11" s="55" t="s">
        <v>2</v>
      </c>
      <c r="N11" s="79" t="str">
        <f>IF(L11="","",(L11-$L$10))</f>
        <v/>
      </c>
      <c r="O11" s="55" t="s">
        <v>2</v>
      </c>
      <c r="P11" s="56"/>
      <c r="Q11" s="55" t="s">
        <v>1</v>
      </c>
      <c r="R11" s="46"/>
      <c r="S11" s="83"/>
      <c r="T11" s="83"/>
      <c r="U11" s="83"/>
      <c r="V11" s="47"/>
      <c r="W11" s="117"/>
      <c r="X11" s="118"/>
      <c r="Y11" s="22"/>
      <c r="Z11" s="42" t="s">
        <v>36</v>
      </c>
      <c r="AA11" s="103" t="s">
        <v>12</v>
      </c>
      <c r="AB11" s="103"/>
      <c r="AC11" s="104"/>
      <c r="AE11" s="67"/>
      <c r="AF11" s="32"/>
      <c r="AG11" s="32"/>
      <c r="AH11" s="32"/>
      <c r="AI11" s="32"/>
      <c r="AJ11" s="32"/>
      <c r="AK11" s="32"/>
      <c r="AL11" s="32"/>
      <c r="AM11" s="32"/>
      <c r="AN11" s="32"/>
      <c r="AO11" s="32"/>
      <c r="AP11" s="32"/>
      <c r="AQ11" s="68"/>
    </row>
    <row r="12" spans="1:43" ht="15.75" customHeight="1">
      <c r="A12" s="61">
        <f t="shared" ref="A12:A37" si="1">A11+1</f>
        <v>44532</v>
      </c>
      <c r="B12" s="62">
        <f t="shared" si="0"/>
        <v>44532</v>
      </c>
      <c r="C12" s="43"/>
      <c r="D12" s="44"/>
      <c r="E12" s="72"/>
      <c r="F12" s="48" t="s">
        <v>7</v>
      </c>
      <c r="G12" s="45"/>
      <c r="H12" s="72"/>
      <c r="I12" s="48" t="s">
        <v>7</v>
      </c>
      <c r="J12" s="45"/>
      <c r="K12" s="46"/>
      <c r="L12" s="79"/>
      <c r="M12" s="55" t="s">
        <v>2</v>
      </c>
      <c r="N12" s="79" t="str">
        <f>IF(L12="","",IF(L11="",(L12-($L$10+(SUM(M$11:$N11)))),(L12-L11)))</f>
        <v/>
      </c>
      <c r="O12" s="55" t="s">
        <v>2</v>
      </c>
      <c r="P12" s="57"/>
      <c r="Q12" s="55" t="s">
        <v>1</v>
      </c>
      <c r="R12" s="46"/>
      <c r="S12" s="83"/>
      <c r="T12" s="83"/>
      <c r="U12" s="83"/>
      <c r="V12" s="47"/>
      <c r="W12" s="84"/>
      <c r="X12" s="85"/>
      <c r="Y12" s="22"/>
      <c r="Z12" s="39" t="s">
        <v>37</v>
      </c>
      <c r="AA12" s="101" t="s">
        <v>56</v>
      </c>
      <c r="AB12" s="101"/>
      <c r="AC12" s="102"/>
      <c r="AE12" s="67"/>
      <c r="AF12" s="32"/>
      <c r="AG12" s="32"/>
      <c r="AH12" s="32"/>
      <c r="AI12" s="32"/>
      <c r="AJ12" s="32"/>
      <c r="AK12" s="32"/>
      <c r="AL12" s="32"/>
      <c r="AM12" s="32"/>
      <c r="AN12" s="32"/>
      <c r="AO12" s="32"/>
      <c r="AP12" s="32"/>
      <c r="AQ12" s="68"/>
    </row>
    <row r="13" spans="1:43" ht="15.75" customHeight="1">
      <c r="A13" s="61">
        <f t="shared" si="1"/>
        <v>44533</v>
      </c>
      <c r="B13" s="62">
        <f t="shared" si="0"/>
        <v>44533</v>
      </c>
      <c r="C13" s="43"/>
      <c r="D13" s="44"/>
      <c r="E13" s="72"/>
      <c r="F13" s="48" t="s">
        <v>7</v>
      </c>
      <c r="G13" s="45"/>
      <c r="H13" s="72"/>
      <c r="I13" s="48" t="s">
        <v>7</v>
      </c>
      <c r="J13" s="45"/>
      <c r="K13" s="46"/>
      <c r="L13" s="79"/>
      <c r="M13" s="55" t="s">
        <v>2</v>
      </c>
      <c r="N13" s="79" t="str">
        <f>IF(L13="","",IF(L12="",(L13-($L$10+(SUM(M$11:$N12)))),(L13-L12)))</f>
        <v/>
      </c>
      <c r="O13" s="55" t="s">
        <v>2</v>
      </c>
      <c r="P13" s="57"/>
      <c r="Q13" s="55" t="s">
        <v>1</v>
      </c>
      <c r="R13" s="46"/>
      <c r="S13" s="83"/>
      <c r="T13" s="83"/>
      <c r="U13" s="83"/>
      <c r="V13" s="47"/>
      <c r="W13" s="84"/>
      <c r="X13" s="85"/>
      <c r="Y13" s="22"/>
      <c r="Z13" s="39" t="s">
        <v>38</v>
      </c>
      <c r="AA13" s="101" t="s">
        <v>10</v>
      </c>
      <c r="AB13" s="101"/>
      <c r="AC13" s="102"/>
      <c r="AE13" s="67"/>
      <c r="AF13" s="32"/>
      <c r="AG13" s="32"/>
      <c r="AH13" s="32"/>
      <c r="AI13" s="32"/>
      <c r="AJ13" s="32"/>
      <c r="AK13" s="32"/>
      <c r="AL13" s="32"/>
      <c r="AM13" s="32"/>
      <c r="AN13" s="32"/>
      <c r="AO13" s="32"/>
      <c r="AP13" s="32"/>
      <c r="AQ13" s="68"/>
    </row>
    <row r="14" spans="1:43" ht="15.75" customHeight="1">
      <c r="A14" s="61">
        <f t="shared" si="1"/>
        <v>44534</v>
      </c>
      <c r="B14" s="62">
        <f t="shared" si="0"/>
        <v>44534</v>
      </c>
      <c r="C14" s="43"/>
      <c r="D14" s="44"/>
      <c r="E14" s="72"/>
      <c r="F14" s="48" t="s">
        <v>7</v>
      </c>
      <c r="G14" s="45"/>
      <c r="H14" s="72"/>
      <c r="I14" s="48" t="s">
        <v>7</v>
      </c>
      <c r="J14" s="45"/>
      <c r="K14" s="46"/>
      <c r="L14" s="79"/>
      <c r="M14" s="55" t="s">
        <v>2</v>
      </c>
      <c r="N14" s="79" t="str">
        <f>IF(L14="","",IF(L13="",(L14-($L$10+(SUM(M$11:$N13)))),(L14-L13)))</f>
        <v/>
      </c>
      <c r="O14" s="55" t="s">
        <v>2</v>
      </c>
      <c r="P14" s="57"/>
      <c r="Q14" s="55" t="s">
        <v>1</v>
      </c>
      <c r="R14" s="46"/>
      <c r="S14" s="83"/>
      <c r="T14" s="83"/>
      <c r="U14" s="83"/>
      <c r="V14" s="47"/>
      <c r="W14" s="84"/>
      <c r="X14" s="85"/>
      <c r="Y14" s="22"/>
      <c r="Z14" s="39" t="s">
        <v>39</v>
      </c>
      <c r="AA14" s="101" t="s">
        <v>11</v>
      </c>
      <c r="AB14" s="101"/>
      <c r="AC14" s="102"/>
      <c r="AE14" s="67"/>
      <c r="AF14" s="32"/>
      <c r="AG14" s="32"/>
      <c r="AH14" s="32"/>
      <c r="AI14" s="32"/>
      <c r="AJ14" s="32"/>
      <c r="AK14" s="32"/>
      <c r="AL14" s="32"/>
      <c r="AM14" s="32"/>
      <c r="AN14" s="32"/>
      <c r="AO14" s="32"/>
      <c r="AP14" s="32"/>
      <c r="AQ14" s="68"/>
    </row>
    <row r="15" spans="1:43" ht="15.75" customHeight="1">
      <c r="A15" s="61">
        <f t="shared" si="1"/>
        <v>44535</v>
      </c>
      <c r="B15" s="62">
        <f t="shared" si="0"/>
        <v>44535</v>
      </c>
      <c r="C15" s="43"/>
      <c r="D15" s="44"/>
      <c r="E15" s="72"/>
      <c r="F15" s="48" t="s">
        <v>7</v>
      </c>
      <c r="G15" s="45"/>
      <c r="H15" s="72"/>
      <c r="I15" s="48" t="s">
        <v>7</v>
      </c>
      <c r="J15" s="45"/>
      <c r="K15" s="46"/>
      <c r="L15" s="79"/>
      <c r="M15" s="55" t="s">
        <v>2</v>
      </c>
      <c r="N15" s="79" t="str">
        <f>IF(L15="","",IF(L14="",(L15-($L$10+(SUM(M$11:$N14)))),(L15-L14)))</f>
        <v/>
      </c>
      <c r="O15" s="55" t="s">
        <v>2</v>
      </c>
      <c r="P15" s="56"/>
      <c r="Q15" s="55" t="s">
        <v>1</v>
      </c>
      <c r="R15" s="46"/>
      <c r="S15" s="83"/>
      <c r="T15" s="83"/>
      <c r="U15" s="83"/>
      <c r="V15" s="47"/>
      <c r="W15" s="84"/>
      <c r="X15" s="85"/>
      <c r="Y15" s="22"/>
      <c r="Z15" s="39" t="s">
        <v>40</v>
      </c>
      <c r="AA15" s="101" t="s">
        <v>49</v>
      </c>
      <c r="AB15" s="101"/>
      <c r="AC15" s="102"/>
      <c r="AE15" s="67"/>
      <c r="AF15" s="32"/>
      <c r="AG15" s="32"/>
      <c r="AH15" s="32"/>
      <c r="AI15" s="32"/>
      <c r="AJ15" s="32"/>
      <c r="AK15" s="32"/>
      <c r="AL15" s="32"/>
      <c r="AM15" s="32"/>
      <c r="AN15" s="32"/>
      <c r="AO15" s="32"/>
      <c r="AP15" s="32"/>
      <c r="AQ15" s="68"/>
    </row>
    <row r="16" spans="1:43" ht="15.75" customHeight="1">
      <c r="A16" s="61">
        <f t="shared" si="1"/>
        <v>44536</v>
      </c>
      <c r="B16" s="62">
        <f t="shared" si="0"/>
        <v>44536</v>
      </c>
      <c r="C16" s="43"/>
      <c r="D16" s="44"/>
      <c r="E16" s="72"/>
      <c r="F16" s="48" t="s">
        <v>7</v>
      </c>
      <c r="G16" s="45"/>
      <c r="H16" s="72"/>
      <c r="I16" s="48" t="s">
        <v>7</v>
      </c>
      <c r="J16" s="45"/>
      <c r="K16" s="46"/>
      <c r="L16" s="79"/>
      <c r="M16" s="55" t="s">
        <v>2</v>
      </c>
      <c r="N16" s="79" t="str">
        <f>IF(L16="","",IF(L15="",(L16-($L$10+(SUM(M$11:$N15)))),(L16-L15)))</f>
        <v/>
      </c>
      <c r="O16" s="55" t="s">
        <v>2</v>
      </c>
      <c r="P16" s="57"/>
      <c r="Q16" s="55" t="s">
        <v>1</v>
      </c>
      <c r="R16" s="46"/>
      <c r="S16" s="83"/>
      <c r="T16" s="83"/>
      <c r="U16" s="83"/>
      <c r="V16" s="47"/>
      <c r="W16" s="84"/>
      <c r="X16" s="85"/>
      <c r="Y16" s="22"/>
      <c r="Z16" s="39" t="s">
        <v>41</v>
      </c>
      <c r="AA16" s="101" t="s">
        <v>50</v>
      </c>
      <c r="AB16" s="101"/>
      <c r="AC16" s="102"/>
      <c r="AE16" s="67"/>
      <c r="AF16" s="32"/>
      <c r="AG16" s="32"/>
      <c r="AH16" s="32"/>
      <c r="AI16" s="32"/>
      <c r="AJ16" s="32"/>
      <c r="AK16" s="32"/>
      <c r="AL16" s="32"/>
      <c r="AM16" s="32"/>
      <c r="AN16" s="32"/>
      <c r="AO16" s="32"/>
      <c r="AP16" s="32"/>
      <c r="AQ16" s="68"/>
    </row>
    <row r="17" spans="1:43" ht="15.75" customHeight="1">
      <c r="A17" s="61">
        <f t="shared" si="1"/>
        <v>44537</v>
      </c>
      <c r="B17" s="62">
        <f t="shared" si="0"/>
        <v>44537</v>
      </c>
      <c r="C17" s="43"/>
      <c r="D17" s="44"/>
      <c r="E17" s="72"/>
      <c r="F17" s="48" t="s">
        <v>7</v>
      </c>
      <c r="G17" s="45"/>
      <c r="H17" s="72"/>
      <c r="I17" s="48" t="s">
        <v>7</v>
      </c>
      <c r="J17" s="45"/>
      <c r="K17" s="46"/>
      <c r="L17" s="79"/>
      <c r="M17" s="55" t="s">
        <v>2</v>
      </c>
      <c r="N17" s="79" t="str">
        <f>IF(L17="","",IF(L16="",(L17-($L$10+(SUM(M$11:$N16)))),(L17-L16)))</f>
        <v/>
      </c>
      <c r="O17" s="55" t="s">
        <v>2</v>
      </c>
      <c r="P17" s="57"/>
      <c r="Q17" s="55" t="s">
        <v>1</v>
      </c>
      <c r="R17" s="46"/>
      <c r="S17" s="83"/>
      <c r="T17" s="83"/>
      <c r="U17" s="83"/>
      <c r="V17" s="47"/>
      <c r="W17" s="84"/>
      <c r="X17" s="85"/>
      <c r="Y17" s="22"/>
      <c r="Z17" s="39" t="s">
        <v>42</v>
      </c>
      <c r="AA17" s="101" t="s">
        <v>9</v>
      </c>
      <c r="AB17" s="101"/>
      <c r="AC17" s="102"/>
      <c r="AE17" s="67"/>
      <c r="AF17" s="32"/>
      <c r="AG17" s="32"/>
      <c r="AH17" s="32"/>
      <c r="AI17" s="32"/>
      <c r="AJ17" s="32"/>
      <c r="AK17" s="32"/>
      <c r="AL17" s="32"/>
      <c r="AM17" s="32"/>
      <c r="AN17" s="32"/>
      <c r="AO17" s="32"/>
      <c r="AP17" s="32"/>
      <c r="AQ17" s="68"/>
    </row>
    <row r="18" spans="1:43" ht="15.75" customHeight="1">
      <c r="A18" s="61">
        <f t="shared" si="1"/>
        <v>44538</v>
      </c>
      <c r="B18" s="62">
        <f t="shared" si="0"/>
        <v>44538</v>
      </c>
      <c r="C18" s="43"/>
      <c r="D18" s="44"/>
      <c r="E18" s="72"/>
      <c r="F18" s="48" t="s">
        <v>7</v>
      </c>
      <c r="G18" s="45"/>
      <c r="H18" s="72"/>
      <c r="I18" s="48" t="s">
        <v>7</v>
      </c>
      <c r="J18" s="45"/>
      <c r="K18" s="46"/>
      <c r="L18" s="79"/>
      <c r="M18" s="55" t="s">
        <v>2</v>
      </c>
      <c r="N18" s="79" t="str">
        <f>IF(L18="","",IF(L17="",(L18-($L$10+(SUM(M$11:$N17)))),(L18-L17)))</f>
        <v/>
      </c>
      <c r="O18" s="55" t="s">
        <v>2</v>
      </c>
      <c r="P18" s="57"/>
      <c r="Q18" s="55" t="s">
        <v>1</v>
      </c>
      <c r="R18" s="46"/>
      <c r="S18" s="83"/>
      <c r="T18" s="83"/>
      <c r="U18" s="83"/>
      <c r="V18" s="47"/>
      <c r="W18" s="84"/>
      <c r="X18" s="85"/>
      <c r="Y18" s="22"/>
      <c r="Z18" s="40" t="s">
        <v>43</v>
      </c>
      <c r="AA18" s="99" t="s">
        <v>51</v>
      </c>
      <c r="AB18" s="99"/>
      <c r="AC18" s="100"/>
      <c r="AE18" s="67"/>
      <c r="AF18" s="32"/>
      <c r="AG18" s="32"/>
      <c r="AH18" s="32"/>
      <c r="AI18" s="32"/>
      <c r="AJ18" s="32"/>
      <c r="AK18" s="32"/>
      <c r="AL18" s="32"/>
      <c r="AM18" s="32"/>
      <c r="AN18" s="32"/>
      <c r="AO18" s="32"/>
      <c r="AP18" s="32"/>
      <c r="AQ18" s="68"/>
    </row>
    <row r="19" spans="1:43" ht="15.75" customHeight="1">
      <c r="A19" s="61">
        <f t="shared" si="1"/>
        <v>44539</v>
      </c>
      <c r="B19" s="62">
        <f t="shared" si="0"/>
        <v>44539</v>
      </c>
      <c r="C19" s="43"/>
      <c r="D19" s="44"/>
      <c r="E19" s="72"/>
      <c r="F19" s="48" t="s">
        <v>7</v>
      </c>
      <c r="G19" s="45"/>
      <c r="H19" s="72"/>
      <c r="I19" s="48" t="s">
        <v>7</v>
      </c>
      <c r="J19" s="45"/>
      <c r="K19" s="46"/>
      <c r="L19" s="79"/>
      <c r="M19" s="55" t="s">
        <v>2</v>
      </c>
      <c r="N19" s="79" t="str">
        <f>IF(L19="","",IF(L18="",(L19-($L$10+(SUM(M$11:$N18)))),(L19-L18)))</f>
        <v/>
      </c>
      <c r="O19" s="55" t="s">
        <v>2</v>
      </c>
      <c r="P19" s="57"/>
      <c r="Q19" s="55" t="s">
        <v>1</v>
      </c>
      <c r="R19" s="46"/>
      <c r="S19" s="83"/>
      <c r="T19" s="83"/>
      <c r="U19" s="83"/>
      <c r="V19" s="47"/>
      <c r="W19" s="84"/>
      <c r="X19" s="85"/>
      <c r="Y19" s="22"/>
      <c r="Z19" s="105" t="s">
        <v>66</v>
      </c>
      <c r="AA19" s="106"/>
      <c r="AB19" s="106"/>
      <c r="AC19" s="107"/>
      <c r="AE19" s="67"/>
      <c r="AF19" s="32"/>
      <c r="AG19" s="32"/>
      <c r="AH19" s="32"/>
      <c r="AI19" s="32"/>
      <c r="AJ19" s="32"/>
      <c r="AK19" s="32"/>
      <c r="AL19" s="32"/>
      <c r="AM19" s="32"/>
      <c r="AN19" s="32"/>
      <c r="AO19" s="32"/>
      <c r="AP19" s="32"/>
      <c r="AQ19" s="68"/>
    </row>
    <row r="20" spans="1:43" ht="15.75" customHeight="1">
      <c r="A20" s="61">
        <f t="shared" si="1"/>
        <v>44540</v>
      </c>
      <c r="B20" s="62">
        <f t="shared" si="0"/>
        <v>44540</v>
      </c>
      <c r="C20" s="43"/>
      <c r="D20" s="44"/>
      <c r="E20" s="72"/>
      <c r="F20" s="48" t="s">
        <v>7</v>
      </c>
      <c r="G20" s="45"/>
      <c r="H20" s="72"/>
      <c r="I20" s="48" t="s">
        <v>7</v>
      </c>
      <c r="J20" s="45"/>
      <c r="K20" s="46"/>
      <c r="L20" s="79"/>
      <c r="M20" s="55" t="s">
        <v>2</v>
      </c>
      <c r="N20" s="79" t="str">
        <f>IF(L20="","",IF(L19="",(L20-($L$10+(SUM(M$11:$N19)))),(L20-L19)))</f>
        <v/>
      </c>
      <c r="O20" s="55" t="s">
        <v>2</v>
      </c>
      <c r="P20" s="57"/>
      <c r="Q20" s="55" t="s">
        <v>1</v>
      </c>
      <c r="R20" s="46"/>
      <c r="S20" s="83"/>
      <c r="T20" s="83"/>
      <c r="U20" s="83"/>
      <c r="V20" s="47"/>
      <c r="W20" s="84"/>
      <c r="X20" s="85"/>
      <c r="Y20" s="22"/>
      <c r="Z20" s="108"/>
      <c r="AA20" s="109"/>
      <c r="AB20" s="109"/>
      <c r="AC20" s="110"/>
      <c r="AE20" s="67"/>
      <c r="AF20" s="32"/>
      <c r="AG20" s="32"/>
      <c r="AH20" s="32"/>
      <c r="AI20" s="32"/>
      <c r="AJ20" s="32"/>
      <c r="AK20" s="32"/>
      <c r="AL20" s="32"/>
      <c r="AM20" s="32"/>
      <c r="AN20" s="32"/>
      <c r="AO20" s="32"/>
      <c r="AP20" s="32"/>
      <c r="AQ20" s="68"/>
    </row>
    <row r="21" spans="1:43" ht="15.75" customHeight="1">
      <c r="A21" s="61">
        <f t="shared" si="1"/>
        <v>44541</v>
      </c>
      <c r="B21" s="62">
        <f t="shared" si="0"/>
        <v>44541</v>
      </c>
      <c r="C21" s="43"/>
      <c r="D21" s="44"/>
      <c r="E21" s="72"/>
      <c r="F21" s="48" t="s">
        <v>7</v>
      </c>
      <c r="G21" s="45"/>
      <c r="H21" s="72"/>
      <c r="I21" s="48" t="s">
        <v>7</v>
      </c>
      <c r="J21" s="45"/>
      <c r="K21" s="46"/>
      <c r="L21" s="79"/>
      <c r="M21" s="55" t="s">
        <v>2</v>
      </c>
      <c r="N21" s="79" t="str">
        <f>IF(L21="","",IF(L20="",(L21-($L$10+(SUM(M$11:$N20)))),(L21-L20)))</f>
        <v/>
      </c>
      <c r="O21" s="55" t="s">
        <v>2</v>
      </c>
      <c r="P21" s="57"/>
      <c r="Q21" s="55" t="s">
        <v>1</v>
      </c>
      <c r="R21" s="46"/>
      <c r="S21" s="83"/>
      <c r="T21" s="83"/>
      <c r="U21" s="83"/>
      <c r="V21" s="47"/>
      <c r="W21" s="84"/>
      <c r="X21" s="85"/>
      <c r="Y21" s="22"/>
      <c r="Z21" s="42" t="s">
        <v>44</v>
      </c>
      <c r="AA21" s="103" t="s">
        <v>14</v>
      </c>
      <c r="AB21" s="103"/>
      <c r="AC21" s="104"/>
      <c r="AE21" s="67"/>
      <c r="AF21" s="32"/>
      <c r="AG21" s="32"/>
      <c r="AH21" s="32"/>
      <c r="AI21" s="32"/>
      <c r="AJ21" s="32"/>
      <c r="AK21" s="32"/>
      <c r="AL21" s="32"/>
      <c r="AM21" s="32"/>
      <c r="AN21" s="32"/>
      <c r="AO21" s="32"/>
      <c r="AP21" s="32"/>
      <c r="AQ21" s="68"/>
    </row>
    <row r="22" spans="1:43" ht="15.75" customHeight="1">
      <c r="A22" s="61">
        <f t="shared" si="1"/>
        <v>44542</v>
      </c>
      <c r="B22" s="62">
        <f t="shared" si="0"/>
        <v>44542</v>
      </c>
      <c r="C22" s="43"/>
      <c r="D22" s="44"/>
      <c r="E22" s="72"/>
      <c r="F22" s="48" t="s">
        <v>7</v>
      </c>
      <c r="G22" s="45"/>
      <c r="H22" s="72"/>
      <c r="I22" s="48" t="s">
        <v>7</v>
      </c>
      <c r="J22" s="45"/>
      <c r="K22" s="46"/>
      <c r="L22" s="79"/>
      <c r="M22" s="55" t="s">
        <v>2</v>
      </c>
      <c r="N22" s="79" t="str">
        <f>IF(L22="","",IF(L21="",(L22-($L$10+(SUM(M$11:$N21)))),(L22-L21)))</f>
        <v/>
      </c>
      <c r="O22" s="55" t="s">
        <v>2</v>
      </c>
      <c r="P22" s="57"/>
      <c r="Q22" s="55" t="s">
        <v>1</v>
      </c>
      <c r="R22" s="46"/>
      <c r="S22" s="83"/>
      <c r="T22" s="83"/>
      <c r="U22" s="83"/>
      <c r="V22" s="47"/>
      <c r="W22" s="84"/>
      <c r="X22" s="85"/>
      <c r="Y22" s="22"/>
      <c r="Z22" s="39" t="s">
        <v>45</v>
      </c>
      <c r="AA22" s="101" t="s">
        <v>15</v>
      </c>
      <c r="AB22" s="101"/>
      <c r="AC22" s="102"/>
      <c r="AE22" s="67"/>
      <c r="AF22" s="32"/>
      <c r="AG22" s="32"/>
      <c r="AH22" s="32"/>
      <c r="AI22" s="32"/>
      <c r="AJ22" s="32"/>
      <c r="AK22" s="32"/>
      <c r="AL22" s="32"/>
      <c r="AM22" s="32"/>
      <c r="AN22" s="32"/>
      <c r="AO22" s="32"/>
      <c r="AP22" s="32"/>
      <c r="AQ22" s="68"/>
    </row>
    <row r="23" spans="1:43" ht="15.75" customHeight="1">
      <c r="A23" s="61">
        <f t="shared" si="1"/>
        <v>44543</v>
      </c>
      <c r="B23" s="62">
        <f t="shared" si="0"/>
        <v>44543</v>
      </c>
      <c r="C23" s="43"/>
      <c r="D23" s="44"/>
      <c r="E23" s="72"/>
      <c r="F23" s="48" t="s">
        <v>7</v>
      </c>
      <c r="G23" s="45"/>
      <c r="H23" s="72"/>
      <c r="I23" s="48" t="s">
        <v>7</v>
      </c>
      <c r="J23" s="45"/>
      <c r="K23" s="46"/>
      <c r="L23" s="79"/>
      <c r="M23" s="55" t="s">
        <v>2</v>
      </c>
      <c r="N23" s="79" t="str">
        <f>IF(L23="","",IF(L22="",(L23-($L$10+(SUM(M$11:$N22)))),(L23-L22)))</f>
        <v/>
      </c>
      <c r="O23" s="55" t="s">
        <v>2</v>
      </c>
      <c r="P23" s="57"/>
      <c r="Q23" s="55" t="s">
        <v>1</v>
      </c>
      <c r="R23" s="46"/>
      <c r="S23" s="83"/>
      <c r="T23" s="83"/>
      <c r="U23" s="83"/>
      <c r="V23" s="47"/>
      <c r="W23" s="84"/>
      <c r="X23" s="85"/>
      <c r="Y23" s="22"/>
      <c r="Z23" s="39" t="s">
        <v>46</v>
      </c>
      <c r="AA23" s="101" t="s">
        <v>17</v>
      </c>
      <c r="AB23" s="101"/>
      <c r="AC23" s="102"/>
      <c r="AE23" s="67"/>
      <c r="AF23" s="32"/>
      <c r="AG23" s="32"/>
      <c r="AH23" s="32"/>
      <c r="AI23" s="32"/>
      <c r="AJ23" s="32"/>
      <c r="AK23" s="32"/>
      <c r="AL23" s="32"/>
      <c r="AM23" s="32"/>
      <c r="AN23" s="32"/>
      <c r="AO23" s="32"/>
      <c r="AP23" s="32"/>
      <c r="AQ23" s="68"/>
    </row>
    <row r="24" spans="1:43" ht="15.75" customHeight="1">
      <c r="A24" s="61">
        <f t="shared" si="1"/>
        <v>44544</v>
      </c>
      <c r="B24" s="62">
        <f t="shared" si="0"/>
        <v>44544</v>
      </c>
      <c r="C24" s="43"/>
      <c r="D24" s="44"/>
      <c r="E24" s="72"/>
      <c r="F24" s="48" t="s">
        <v>7</v>
      </c>
      <c r="G24" s="45"/>
      <c r="H24" s="72"/>
      <c r="I24" s="48" t="s">
        <v>7</v>
      </c>
      <c r="J24" s="45"/>
      <c r="K24" s="46"/>
      <c r="L24" s="79"/>
      <c r="M24" s="55" t="s">
        <v>2</v>
      </c>
      <c r="N24" s="79" t="str">
        <f>IF(L24="","",IF(L23="",(L24-($L$10+(SUM(M$11:$N23)))),(L24-L23)))</f>
        <v/>
      </c>
      <c r="O24" s="55" t="s">
        <v>2</v>
      </c>
      <c r="P24" s="57"/>
      <c r="Q24" s="55" t="s">
        <v>1</v>
      </c>
      <c r="R24" s="46"/>
      <c r="S24" s="83"/>
      <c r="T24" s="83"/>
      <c r="U24" s="83"/>
      <c r="V24" s="47"/>
      <c r="W24" s="84"/>
      <c r="X24" s="85"/>
      <c r="Y24" s="22"/>
      <c r="Z24" s="39" t="s">
        <v>1</v>
      </c>
      <c r="AA24" s="101" t="s">
        <v>16</v>
      </c>
      <c r="AB24" s="101"/>
      <c r="AC24" s="102"/>
      <c r="AE24" s="67"/>
      <c r="AF24" s="32"/>
      <c r="AG24" s="32"/>
      <c r="AH24" s="32"/>
      <c r="AI24" s="32"/>
      <c r="AJ24" s="32"/>
      <c r="AK24" s="32"/>
      <c r="AL24" s="32"/>
      <c r="AM24" s="32"/>
      <c r="AN24" s="32"/>
      <c r="AO24" s="32"/>
      <c r="AP24" s="32"/>
      <c r="AQ24" s="68"/>
    </row>
    <row r="25" spans="1:43" ht="15.75" customHeight="1">
      <c r="A25" s="61">
        <f t="shared" si="1"/>
        <v>44545</v>
      </c>
      <c r="B25" s="62">
        <f t="shared" si="0"/>
        <v>44545</v>
      </c>
      <c r="C25" s="43"/>
      <c r="D25" s="44"/>
      <c r="E25" s="72"/>
      <c r="F25" s="48" t="s">
        <v>7</v>
      </c>
      <c r="G25" s="45"/>
      <c r="H25" s="72"/>
      <c r="I25" s="48" t="s">
        <v>7</v>
      </c>
      <c r="J25" s="45"/>
      <c r="K25" s="46"/>
      <c r="L25" s="79"/>
      <c r="M25" s="55" t="s">
        <v>2</v>
      </c>
      <c r="N25" s="79" t="str">
        <f>IF(L25="","",IF(L24="",(L25-($L$10+(SUM(M$11:$N24)))),(L25-L24)))</f>
        <v/>
      </c>
      <c r="O25" s="55" t="s">
        <v>2</v>
      </c>
      <c r="P25" s="57"/>
      <c r="Q25" s="55" t="s">
        <v>1</v>
      </c>
      <c r="R25" s="46"/>
      <c r="S25" s="83"/>
      <c r="T25" s="83"/>
      <c r="U25" s="83"/>
      <c r="V25" s="47"/>
      <c r="W25" s="84"/>
      <c r="X25" s="85"/>
      <c r="Y25" s="22"/>
      <c r="Z25" s="41" t="s">
        <v>47</v>
      </c>
      <c r="AA25" s="99" t="s">
        <v>13</v>
      </c>
      <c r="AB25" s="99"/>
      <c r="AC25" s="100"/>
      <c r="AE25" s="67"/>
      <c r="AF25" s="32"/>
      <c r="AG25" s="32"/>
      <c r="AH25" s="32"/>
      <c r="AI25" s="32"/>
      <c r="AJ25" s="32"/>
      <c r="AK25" s="32"/>
      <c r="AL25" s="32"/>
      <c r="AM25" s="32"/>
      <c r="AN25" s="32"/>
      <c r="AO25" s="32"/>
      <c r="AP25" s="32"/>
      <c r="AQ25" s="68"/>
    </row>
    <row r="26" spans="1:43" ht="15.75" customHeight="1">
      <c r="A26" s="61">
        <f t="shared" si="1"/>
        <v>44546</v>
      </c>
      <c r="B26" s="62">
        <f t="shared" si="0"/>
        <v>44546</v>
      </c>
      <c r="C26" s="43"/>
      <c r="D26" s="44"/>
      <c r="E26" s="72"/>
      <c r="F26" s="48" t="s">
        <v>7</v>
      </c>
      <c r="G26" s="45"/>
      <c r="H26" s="72"/>
      <c r="I26" s="48" t="s">
        <v>7</v>
      </c>
      <c r="J26" s="45"/>
      <c r="K26" s="46"/>
      <c r="L26" s="79"/>
      <c r="M26" s="55" t="s">
        <v>2</v>
      </c>
      <c r="N26" s="79" t="str">
        <f>IF(L26="","",IF(L25="",(L26-($L$10+(SUM(M$11:$N25)))),(L26-L25)))</f>
        <v/>
      </c>
      <c r="O26" s="55" t="s">
        <v>2</v>
      </c>
      <c r="P26" s="57"/>
      <c r="Q26" s="55" t="s">
        <v>1</v>
      </c>
      <c r="R26" s="46"/>
      <c r="S26" s="83"/>
      <c r="T26" s="83"/>
      <c r="U26" s="83"/>
      <c r="V26" s="47"/>
      <c r="W26" s="84"/>
      <c r="X26" s="85"/>
      <c r="Y26" s="22"/>
      <c r="AE26" s="67"/>
      <c r="AF26" s="32"/>
      <c r="AG26" s="32"/>
      <c r="AH26" s="32"/>
      <c r="AI26" s="32"/>
      <c r="AJ26" s="32"/>
      <c r="AK26" s="32"/>
      <c r="AL26" s="32"/>
      <c r="AM26" s="32"/>
      <c r="AN26" s="32"/>
      <c r="AO26" s="32"/>
      <c r="AP26" s="32"/>
      <c r="AQ26" s="68"/>
    </row>
    <row r="27" spans="1:43" ht="15.75" customHeight="1">
      <c r="A27" s="61">
        <f t="shared" si="1"/>
        <v>44547</v>
      </c>
      <c r="B27" s="62">
        <f t="shared" si="0"/>
        <v>44547</v>
      </c>
      <c r="C27" s="43"/>
      <c r="D27" s="44"/>
      <c r="E27" s="72"/>
      <c r="F27" s="48" t="s">
        <v>7</v>
      </c>
      <c r="G27" s="45"/>
      <c r="H27" s="72"/>
      <c r="I27" s="48" t="s">
        <v>7</v>
      </c>
      <c r="J27" s="45"/>
      <c r="K27" s="46"/>
      <c r="L27" s="79"/>
      <c r="M27" s="55" t="s">
        <v>2</v>
      </c>
      <c r="N27" s="79" t="str">
        <f>IF(L27="","",IF(L26="",(L27-($L$10+(SUM(M$11:$N26)))),(L27-L26)))</f>
        <v/>
      </c>
      <c r="O27" s="55" t="s">
        <v>2</v>
      </c>
      <c r="P27" s="57"/>
      <c r="Q27" s="55" t="s">
        <v>1</v>
      </c>
      <c r="R27" s="46"/>
      <c r="S27" s="83"/>
      <c r="T27" s="83"/>
      <c r="U27" s="83"/>
      <c r="V27" s="47"/>
      <c r="W27" s="84"/>
      <c r="X27" s="85"/>
      <c r="Y27" s="22"/>
      <c r="AE27" s="67"/>
      <c r="AF27" s="32"/>
      <c r="AG27" s="32"/>
      <c r="AH27" s="32"/>
      <c r="AI27" s="32"/>
      <c r="AJ27" s="32"/>
      <c r="AK27" s="32"/>
      <c r="AL27" s="32"/>
      <c r="AM27" s="32"/>
      <c r="AN27" s="32"/>
      <c r="AO27" s="32"/>
      <c r="AP27" s="32"/>
      <c r="AQ27" s="68"/>
    </row>
    <row r="28" spans="1:43" ht="15.75" customHeight="1">
      <c r="A28" s="61">
        <f t="shared" si="1"/>
        <v>44548</v>
      </c>
      <c r="B28" s="62">
        <f t="shared" si="0"/>
        <v>44548</v>
      </c>
      <c r="C28" s="43"/>
      <c r="D28" s="44"/>
      <c r="E28" s="72"/>
      <c r="F28" s="48" t="s">
        <v>7</v>
      </c>
      <c r="G28" s="45"/>
      <c r="H28" s="72"/>
      <c r="I28" s="48" t="s">
        <v>7</v>
      </c>
      <c r="J28" s="45"/>
      <c r="K28" s="46"/>
      <c r="L28" s="79"/>
      <c r="M28" s="55" t="s">
        <v>2</v>
      </c>
      <c r="N28" s="79" t="str">
        <f>IF(L28="","",IF(L27="",(L28-($L$10+(SUM(M$11:$N27)))),(L28-L27)))</f>
        <v/>
      </c>
      <c r="O28" s="55" t="s">
        <v>2</v>
      </c>
      <c r="P28" s="57"/>
      <c r="Q28" s="55" t="s">
        <v>1</v>
      </c>
      <c r="R28" s="46"/>
      <c r="S28" s="83"/>
      <c r="T28" s="83"/>
      <c r="U28" s="83"/>
      <c r="V28" s="47"/>
      <c r="W28" s="84"/>
      <c r="X28" s="85"/>
      <c r="Y28" s="22"/>
      <c r="AE28" s="67"/>
      <c r="AF28" s="32"/>
      <c r="AG28" s="32"/>
      <c r="AH28" s="32"/>
      <c r="AI28" s="32"/>
      <c r="AJ28" s="32"/>
      <c r="AK28" s="32"/>
      <c r="AL28" s="32"/>
      <c r="AM28" s="32"/>
      <c r="AN28" s="32"/>
      <c r="AO28" s="32"/>
      <c r="AP28" s="32"/>
      <c r="AQ28" s="68"/>
    </row>
    <row r="29" spans="1:43" ht="15.75" customHeight="1">
      <c r="A29" s="61">
        <f t="shared" si="1"/>
        <v>44549</v>
      </c>
      <c r="B29" s="62">
        <f t="shared" si="0"/>
        <v>44549</v>
      </c>
      <c r="C29" s="43"/>
      <c r="D29" s="44"/>
      <c r="E29" s="72"/>
      <c r="F29" s="48" t="s">
        <v>7</v>
      </c>
      <c r="G29" s="45"/>
      <c r="H29" s="72"/>
      <c r="I29" s="48" t="s">
        <v>7</v>
      </c>
      <c r="J29" s="45"/>
      <c r="K29" s="46"/>
      <c r="L29" s="79"/>
      <c r="M29" s="55" t="s">
        <v>2</v>
      </c>
      <c r="N29" s="79" t="str">
        <f>IF(L29="","",IF(L28="",(L29-($L$10+(SUM(M$11:$N28)))),(L29-L28)))</f>
        <v/>
      </c>
      <c r="O29" s="55" t="s">
        <v>2</v>
      </c>
      <c r="P29" s="57"/>
      <c r="Q29" s="55" t="s">
        <v>1</v>
      </c>
      <c r="R29" s="46"/>
      <c r="S29" s="83"/>
      <c r="T29" s="83"/>
      <c r="U29" s="83"/>
      <c r="V29" s="47"/>
      <c r="W29" s="84"/>
      <c r="X29" s="85"/>
      <c r="Y29" s="4"/>
      <c r="Z29" s="4"/>
      <c r="AA29" s="4"/>
      <c r="AB29" s="4"/>
      <c r="AC29" s="32"/>
      <c r="AE29" s="67"/>
      <c r="AF29" s="32"/>
      <c r="AG29" s="32"/>
      <c r="AH29" s="32"/>
      <c r="AI29" s="32"/>
      <c r="AJ29" s="32"/>
      <c r="AK29" s="32"/>
      <c r="AL29" s="32"/>
      <c r="AM29" s="32"/>
      <c r="AN29" s="32"/>
      <c r="AO29" s="32"/>
      <c r="AP29" s="32"/>
      <c r="AQ29" s="68"/>
    </row>
    <row r="30" spans="1:43" ht="15.75" customHeight="1">
      <c r="A30" s="61">
        <f t="shared" si="1"/>
        <v>44550</v>
      </c>
      <c r="B30" s="62">
        <f t="shared" si="0"/>
        <v>44550</v>
      </c>
      <c r="C30" s="43"/>
      <c r="D30" s="44"/>
      <c r="E30" s="72"/>
      <c r="F30" s="48" t="s">
        <v>7</v>
      </c>
      <c r="G30" s="45"/>
      <c r="H30" s="72"/>
      <c r="I30" s="48" t="s">
        <v>7</v>
      </c>
      <c r="J30" s="45"/>
      <c r="K30" s="46"/>
      <c r="L30" s="79"/>
      <c r="M30" s="55" t="s">
        <v>2</v>
      </c>
      <c r="N30" s="79" t="str">
        <f>IF(L30="","",IF(L29="",(L30-($L$10+(SUM(M$11:$N29)))),(L30-L29)))</f>
        <v/>
      </c>
      <c r="O30" s="55" t="s">
        <v>2</v>
      </c>
      <c r="P30" s="57"/>
      <c r="Q30" s="55" t="s">
        <v>1</v>
      </c>
      <c r="R30" s="46"/>
      <c r="S30" s="83"/>
      <c r="T30" s="83"/>
      <c r="U30" s="83"/>
      <c r="V30" s="47"/>
      <c r="W30" s="84"/>
      <c r="X30" s="85"/>
      <c r="Y30" s="4"/>
      <c r="Z30" s="21" t="s">
        <v>8</v>
      </c>
      <c r="AA30" s="21"/>
      <c r="AB30" s="21"/>
      <c r="AC30" s="21"/>
      <c r="AE30" s="67"/>
      <c r="AF30" s="32"/>
      <c r="AG30" s="32"/>
      <c r="AH30" s="32"/>
      <c r="AI30" s="32"/>
      <c r="AJ30" s="32"/>
      <c r="AK30" s="32"/>
      <c r="AL30" s="32"/>
      <c r="AM30" s="32"/>
      <c r="AN30" s="32"/>
      <c r="AO30" s="32"/>
      <c r="AP30" s="32"/>
      <c r="AQ30" s="68"/>
    </row>
    <row r="31" spans="1:43" ht="15.75" customHeight="1">
      <c r="A31" s="61">
        <f t="shared" si="1"/>
        <v>44551</v>
      </c>
      <c r="B31" s="62">
        <f t="shared" si="0"/>
        <v>44551</v>
      </c>
      <c r="C31" s="43"/>
      <c r="D31" s="44"/>
      <c r="E31" s="72"/>
      <c r="F31" s="48" t="s">
        <v>7</v>
      </c>
      <c r="G31" s="45"/>
      <c r="H31" s="72"/>
      <c r="I31" s="48" t="s">
        <v>7</v>
      </c>
      <c r="J31" s="45"/>
      <c r="K31" s="46"/>
      <c r="L31" s="79"/>
      <c r="M31" s="55" t="s">
        <v>2</v>
      </c>
      <c r="N31" s="79" t="str">
        <f>IF(L31="","",IF(L30="",(L31-($L$10+(SUM(M$11:$N30)))),(L31-L30)))</f>
        <v/>
      </c>
      <c r="O31" s="55" t="s">
        <v>2</v>
      </c>
      <c r="P31" s="57"/>
      <c r="Q31" s="55" t="s">
        <v>1</v>
      </c>
      <c r="R31" s="46"/>
      <c r="S31" s="83"/>
      <c r="T31" s="83"/>
      <c r="U31" s="83"/>
      <c r="V31" s="47"/>
      <c r="W31" s="84"/>
      <c r="X31" s="85"/>
      <c r="Y31" s="4"/>
      <c r="Z31" s="21"/>
      <c r="AA31" s="21"/>
      <c r="AB31" s="21"/>
      <c r="AC31" s="21"/>
      <c r="AE31" s="67"/>
      <c r="AF31" s="32"/>
      <c r="AG31" s="32"/>
      <c r="AH31" s="32"/>
      <c r="AI31" s="32"/>
      <c r="AJ31" s="32"/>
      <c r="AK31" s="32"/>
      <c r="AL31" s="32"/>
      <c r="AM31" s="32"/>
      <c r="AN31" s="32"/>
      <c r="AO31" s="32"/>
      <c r="AP31" s="32"/>
      <c r="AQ31" s="68"/>
    </row>
    <row r="32" spans="1:43" ht="15.75" customHeight="1">
      <c r="A32" s="61">
        <f t="shared" si="1"/>
        <v>44552</v>
      </c>
      <c r="B32" s="62">
        <f t="shared" si="0"/>
        <v>44552</v>
      </c>
      <c r="C32" s="43"/>
      <c r="D32" s="44"/>
      <c r="E32" s="72"/>
      <c r="F32" s="48" t="s">
        <v>7</v>
      </c>
      <c r="G32" s="45"/>
      <c r="H32" s="72"/>
      <c r="I32" s="48" t="s">
        <v>7</v>
      </c>
      <c r="J32" s="45"/>
      <c r="K32" s="46"/>
      <c r="L32" s="79"/>
      <c r="M32" s="55" t="s">
        <v>2</v>
      </c>
      <c r="N32" s="79" t="str">
        <f>IF(L32="","",IF(L31="",(L32-($L$10+(SUM(M$11:$N31)))),(L32-L31)))</f>
        <v/>
      </c>
      <c r="O32" s="55" t="s">
        <v>2</v>
      </c>
      <c r="P32" s="57"/>
      <c r="Q32" s="55" t="s">
        <v>1</v>
      </c>
      <c r="R32" s="46"/>
      <c r="S32" s="83"/>
      <c r="T32" s="83"/>
      <c r="U32" s="83"/>
      <c r="V32" s="47"/>
      <c r="W32" s="84"/>
      <c r="X32" s="85"/>
      <c r="Y32" s="4"/>
      <c r="Z32" s="21"/>
      <c r="AA32" s="21"/>
      <c r="AB32" s="21"/>
      <c r="AC32" s="21"/>
      <c r="AE32" s="67"/>
      <c r="AF32" s="32"/>
      <c r="AG32" s="32"/>
      <c r="AH32" s="32"/>
      <c r="AI32" s="32"/>
      <c r="AJ32" s="32"/>
      <c r="AK32" s="32"/>
      <c r="AL32" s="32"/>
      <c r="AM32" s="32"/>
      <c r="AN32" s="32"/>
      <c r="AO32" s="32"/>
      <c r="AP32" s="32"/>
      <c r="AQ32" s="68"/>
    </row>
    <row r="33" spans="1:43" ht="15.75" customHeight="1">
      <c r="A33" s="61">
        <f t="shared" si="1"/>
        <v>44553</v>
      </c>
      <c r="B33" s="62">
        <f t="shared" si="0"/>
        <v>44553</v>
      </c>
      <c r="C33" s="43"/>
      <c r="D33" s="44"/>
      <c r="E33" s="72"/>
      <c r="F33" s="48" t="s">
        <v>7</v>
      </c>
      <c r="G33" s="45"/>
      <c r="H33" s="72"/>
      <c r="I33" s="48" t="s">
        <v>7</v>
      </c>
      <c r="J33" s="45"/>
      <c r="K33" s="46"/>
      <c r="L33" s="79"/>
      <c r="M33" s="55" t="s">
        <v>2</v>
      </c>
      <c r="N33" s="79" t="str">
        <f>IF(L33="","",IF(L32="",(L33-($L$10+(SUM(M$11:$N32)))),(L33-L32)))</f>
        <v/>
      </c>
      <c r="O33" s="55" t="s">
        <v>2</v>
      </c>
      <c r="P33" s="57"/>
      <c r="Q33" s="55" t="s">
        <v>1</v>
      </c>
      <c r="R33" s="46"/>
      <c r="S33" s="83"/>
      <c r="T33" s="83"/>
      <c r="U33" s="83"/>
      <c r="V33" s="47"/>
      <c r="W33" s="84"/>
      <c r="X33" s="85"/>
      <c r="Y33" s="4"/>
      <c r="Z33" s="21"/>
      <c r="AA33" s="21"/>
      <c r="AB33" s="21"/>
      <c r="AC33" s="21"/>
      <c r="AE33" s="67"/>
      <c r="AF33" s="32"/>
      <c r="AG33" s="32"/>
      <c r="AH33" s="32"/>
      <c r="AI33" s="32"/>
      <c r="AJ33" s="32"/>
      <c r="AK33" s="32"/>
      <c r="AL33" s="32"/>
      <c r="AM33" s="32"/>
      <c r="AN33" s="32"/>
      <c r="AO33" s="32"/>
      <c r="AP33" s="32"/>
      <c r="AQ33" s="68"/>
    </row>
    <row r="34" spans="1:43" ht="15.75" customHeight="1">
      <c r="A34" s="61">
        <f t="shared" si="1"/>
        <v>44554</v>
      </c>
      <c r="B34" s="62">
        <f t="shared" si="0"/>
        <v>44554</v>
      </c>
      <c r="C34" s="43"/>
      <c r="D34" s="44"/>
      <c r="E34" s="72"/>
      <c r="F34" s="48" t="s">
        <v>7</v>
      </c>
      <c r="G34" s="45"/>
      <c r="H34" s="72"/>
      <c r="I34" s="48" t="s">
        <v>7</v>
      </c>
      <c r="J34" s="45"/>
      <c r="K34" s="46"/>
      <c r="L34" s="79"/>
      <c r="M34" s="55" t="s">
        <v>2</v>
      </c>
      <c r="N34" s="79" t="str">
        <f>IF(L34="","",IF(L33="",(L34-($L$10+(SUM(M$11:$N33)))),(L34-L33)))</f>
        <v/>
      </c>
      <c r="O34" s="55" t="s">
        <v>2</v>
      </c>
      <c r="P34" s="57"/>
      <c r="Q34" s="55" t="s">
        <v>1</v>
      </c>
      <c r="R34" s="46"/>
      <c r="S34" s="83"/>
      <c r="T34" s="83"/>
      <c r="U34" s="83"/>
      <c r="V34" s="47"/>
      <c r="W34" s="84"/>
      <c r="X34" s="85"/>
      <c r="Y34" s="4"/>
      <c r="Z34" s="21"/>
      <c r="AA34" s="21"/>
      <c r="AB34" s="21"/>
      <c r="AC34" s="21"/>
      <c r="AE34" s="67"/>
      <c r="AF34" s="32"/>
      <c r="AG34" s="32"/>
      <c r="AH34" s="32"/>
      <c r="AI34" s="32"/>
      <c r="AJ34" s="32"/>
      <c r="AK34" s="32"/>
      <c r="AL34" s="32"/>
      <c r="AM34" s="32"/>
      <c r="AN34" s="32"/>
      <c r="AO34" s="32"/>
      <c r="AP34" s="32"/>
      <c r="AQ34" s="68"/>
    </row>
    <row r="35" spans="1:43" ht="15.75" customHeight="1">
      <c r="A35" s="61">
        <f t="shared" si="1"/>
        <v>44555</v>
      </c>
      <c r="B35" s="62">
        <f t="shared" si="0"/>
        <v>44555</v>
      </c>
      <c r="C35" s="43"/>
      <c r="D35" s="44"/>
      <c r="E35" s="72"/>
      <c r="F35" s="48" t="s">
        <v>7</v>
      </c>
      <c r="G35" s="45"/>
      <c r="H35" s="72"/>
      <c r="I35" s="48" t="s">
        <v>7</v>
      </c>
      <c r="J35" s="45"/>
      <c r="K35" s="46"/>
      <c r="L35" s="79"/>
      <c r="M35" s="55" t="s">
        <v>2</v>
      </c>
      <c r="N35" s="79" t="str">
        <f>IF(L35="","",IF(L34="",(L35-($L$10+(SUM(M$11:$N34)))),(L35-L34)))</f>
        <v/>
      </c>
      <c r="O35" s="55" t="s">
        <v>2</v>
      </c>
      <c r="P35" s="57"/>
      <c r="Q35" s="55" t="s">
        <v>1</v>
      </c>
      <c r="R35" s="46"/>
      <c r="S35" s="83"/>
      <c r="T35" s="83"/>
      <c r="U35" s="83"/>
      <c r="V35" s="47"/>
      <c r="W35" s="84"/>
      <c r="X35" s="85"/>
      <c r="Y35" s="4"/>
      <c r="Z35" s="21"/>
      <c r="AA35" s="21"/>
      <c r="AB35" s="21"/>
      <c r="AC35" s="21"/>
      <c r="AE35" s="67"/>
      <c r="AF35" s="32"/>
      <c r="AG35" s="32"/>
      <c r="AH35" s="32"/>
      <c r="AI35" s="32"/>
      <c r="AJ35" s="32"/>
      <c r="AK35" s="32"/>
      <c r="AL35" s="32"/>
      <c r="AM35" s="32"/>
      <c r="AN35" s="32"/>
      <c r="AO35" s="32"/>
      <c r="AP35" s="32"/>
      <c r="AQ35" s="68"/>
    </row>
    <row r="36" spans="1:43" ht="15.75" customHeight="1">
      <c r="A36" s="61">
        <f t="shared" si="1"/>
        <v>44556</v>
      </c>
      <c r="B36" s="62">
        <f t="shared" si="0"/>
        <v>44556</v>
      </c>
      <c r="C36" s="43"/>
      <c r="D36" s="44"/>
      <c r="E36" s="72"/>
      <c r="F36" s="48" t="s">
        <v>7</v>
      </c>
      <c r="G36" s="45"/>
      <c r="H36" s="72"/>
      <c r="I36" s="48" t="s">
        <v>7</v>
      </c>
      <c r="J36" s="45"/>
      <c r="K36" s="46"/>
      <c r="L36" s="79"/>
      <c r="M36" s="55" t="s">
        <v>2</v>
      </c>
      <c r="N36" s="79" t="str">
        <f>IF(L36="","",IF(L35="",(L36-($L$10+(SUM(M$11:$N35)))),(L36-L35)))</f>
        <v/>
      </c>
      <c r="O36" s="55" t="s">
        <v>2</v>
      </c>
      <c r="P36" s="57"/>
      <c r="Q36" s="55" t="s">
        <v>1</v>
      </c>
      <c r="R36" s="46"/>
      <c r="S36" s="83"/>
      <c r="T36" s="83"/>
      <c r="U36" s="83"/>
      <c r="V36" s="47"/>
      <c r="W36" s="84"/>
      <c r="X36" s="85"/>
      <c r="Y36" s="4"/>
      <c r="Z36" s="21"/>
      <c r="AA36" s="21"/>
      <c r="AB36" s="21"/>
      <c r="AC36" s="21"/>
      <c r="AE36" s="67"/>
      <c r="AF36" s="32"/>
      <c r="AG36" s="32"/>
      <c r="AH36" s="32"/>
      <c r="AI36" s="32"/>
      <c r="AJ36" s="32"/>
      <c r="AK36" s="32"/>
      <c r="AL36" s="32"/>
      <c r="AM36" s="32"/>
      <c r="AN36" s="32"/>
      <c r="AO36" s="32"/>
      <c r="AP36" s="32"/>
      <c r="AQ36" s="68"/>
    </row>
    <row r="37" spans="1:43" ht="15.75" customHeight="1">
      <c r="A37" s="61">
        <f t="shared" si="1"/>
        <v>44557</v>
      </c>
      <c r="B37" s="62">
        <f t="shared" si="0"/>
        <v>44557</v>
      </c>
      <c r="C37" s="43"/>
      <c r="D37" s="44"/>
      <c r="E37" s="72"/>
      <c r="F37" s="48" t="s">
        <v>7</v>
      </c>
      <c r="G37" s="45"/>
      <c r="H37" s="72"/>
      <c r="I37" s="48" t="s">
        <v>7</v>
      </c>
      <c r="J37" s="45"/>
      <c r="K37" s="46"/>
      <c r="L37" s="79"/>
      <c r="M37" s="55" t="s">
        <v>2</v>
      </c>
      <c r="N37" s="79" t="str">
        <f>IF(L37="","",IF(L36="",(L37-($L$10+(SUM(M$11:$N36)))),(L37-L36)))</f>
        <v/>
      </c>
      <c r="O37" s="55" t="s">
        <v>2</v>
      </c>
      <c r="P37" s="57"/>
      <c r="Q37" s="55" t="s">
        <v>1</v>
      </c>
      <c r="R37" s="46"/>
      <c r="S37" s="83"/>
      <c r="T37" s="83"/>
      <c r="U37" s="83"/>
      <c r="V37" s="47"/>
      <c r="W37" s="84"/>
      <c r="X37" s="85"/>
      <c r="Y37" s="4"/>
      <c r="Z37" s="21"/>
      <c r="AA37" s="21"/>
      <c r="AB37" s="21"/>
      <c r="AC37" s="21"/>
      <c r="AE37" s="67"/>
      <c r="AF37" s="32"/>
      <c r="AG37" s="32"/>
      <c r="AH37" s="32"/>
      <c r="AI37" s="32"/>
      <c r="AJ37" s="32"/>
      <c r="AK37" s="32"/>
      <c r="AL37" s="32"/>
      <c r="AM37" s="32"/>
      <c r="AN37" s="32"/>
      <c r="AO37" s="32"/>
      <c r="AP37" s="32"/>
      <c r="AQ37" s="68"/>
    </row>
    <row r="38" spans="1:43" ht="15.75" customHeight="1">
      <c r="A38" s="61">
        <f>A37+1</f>
        <v>44558</v>
      </c>
      <c r="B38" s="62">
        <f t="shared" si="0"/>
        <v>44558</v>
      </c>
      <c r="C38" s="43"/>
      <c r="D38" s="44"/>
      <c r="E38" s="72"/>
      <c r="F38" s="48" t="s">
        <v>7</v>
      </c>
      <c r="G38" s="45"/>
      <c r="H38" s="72"/>
      <c r="I38" s="48" t="s">
        <v>7</v>
      </c>
      <c r="J38" s="45"/>
      <c r="K38" s="46"/>
      <c r="L38" s="79"/>
      <c r="M38" s="55" t="s">
        <v>2</v>
      </c>
      <c r="N38" s="79" t="str">
        <f>IF(L38="","",IF(L37="",(L38-($L$10+(SUM(M$11:$N37)))),(L38-L37)))</f>
        <v/>
      </c>
      <c r="O38" s="55" t="s">
        <v>2</v>
      </c>
      <c r="P38" s="57"/>
      <c r="Q38" s="55" t="s">
        <v>1</v>
      </c>
      <c r="R38" s="46"/>
      <c r="S38" s="83"/>
      <c r="T38" s="83"/>
      <c r="U38" s="83"/>
      <c r="V38" s="47"/>
      <c r="W38" s="84"/>
      <c r="X38" s="85"/>
      <c r="Y38" s="4"/>
      <c r="Z38" s="21"/>
      <c r="AA38" s="21"/>
      <c r="AB38" s="21"/>
      <c r="AC38" s="21"/>
      <c r="AE38" s="67"/>
      <c r="AF38" s="32"/>
      <c r="AG38" s="32"/>
      <c r="AH38" s="32"/>
      <c r="AI38" s="32"/>
      <c r="AJ38" s="32"/>
      <c r="AK38" s="32"/>
      <c r="AL38" s="32"/>
      <c r="AM38" s="32"/>
      <c r="AN38" s="32"/>
      <c r="AO38" s="32"/>
      <c r="AP38" s="32"/>
      <c r="AQ38" s="68"/>
    </row>
    <row r="39" spans="1:43" ht="15.75" customHeight="1">
      <c r="A39" s="61" t="str">
        <f>IF(MONTH(A38+1)&gt;A5,"",A38+1)</f>
        <v/>
      </c>
      <c r="B39" s="62" t="str">
        <f t="shared" si="0"/>
        <v/>
      </c>
      <c r="C39" s="43"/>
      <c r="D39" s="44"/>
      <c r="E39" s="72"/>
      <c r="F39" s="48" t="s">
        <v>7</v>
      </c>
      <c r="G39" s="45"/>
      <c r="H39" s="72"/>
      <c r="I39" s="48" t="s">
        <v>7</v>
      </c>
      <c r="J39" s="45"/>
      <c r="K39" s="46"/>
      <c r="L39" s="79"/>
      <c r="M39" s="55" t="s">
        <v>2</v>
      </c>
      <c r="N39" s="79" t="str">
        <f>IF(L39="","",IF(L38="",(L39-($L$10+(SUM(M$11:$N38)))),(L39-L38)))</f>
        <v/>
      </c>
      <c r="O39" s="55" t="s">
        <v>2</v>
      </c>
      <c r="P39" s="57"/>
      <c r="Q39" s="55" t="s">
        <v>1</v>
      </c>
      <c r="R39" s="46"/>
      <c r="S39" s="83"/>
      <c r="T39" s="83"/>
      <c r="U39" s="83"/>
      <c r="V39" s="47"/>
      <c r="W39" s="84"/>
      <c r="X39" s="85"/>
      <c r="Y39" s="4"/>
      <c r="Z39" s="21"/>
      <c r="AA39" s="21"/>
      <c r="AB39" s="21"/>
      <c r="AC39" s="21"/>
      <c r="AE39" s="67"/>
      <c r="AF39" s="32"/>
      <c r="AG39" s="32"/>
      <c r="AH39" s="32"/>
      <c r="AI39" s="32"/>
      <c r="AJ39" s="32"/>
      <c r="AK39" s="32"/>
      <c r="AL39" s="32"/>
      <c r="AM39" s="32"/>
      <c r="AN39" s="32"/>
      <c r="AO39" s="32"/>
      <c r="AP39" s="32"/>
      <c r="AQ39" s="68"/>
    </row>
    <row r="40" spans="1:43" ht="15.75" customHeight="1">
      <c r="A40" s="61" t="str">
        <f>IF(MONTH(A38+2)&gt;A5,"",A39+1)</f>
        <v/>
      </c>
      <c r="B40" s="62" t="str">
        <f t="shared" si="0"/>
        <v/>
      </c>
      <c r="C40" s="43"/>
      <c r="D40" s="44"/>
      <c r="E40" s="72"/>
      <c r="F40" s="48" t="s">
        <v>7</v>
      </c>
      <c r="G40" s="45"/>
      <c r="H40" s="72"/>
      <c r="I40" s="48" t="s">
        <v>7</v>
      </c>
      <c r="J40" s="45"/>
      <c r="K40" s="46"/>
      <c r="L40" s="79"/>
      <c r="M40" s="55" t="s">
        <v>2</v>
      </c>
      <c r="N40" s="79" t="str">
        <f>IF(L40="","",IF(L39="",(L40-($L$10+(SUM(M$11:$N39)))),(L40-L39)))</f>
        <v/>
      </c>
      <c r="O40" s="55" t="s">
        <v>2</v>
      </c>
      <c r="P40" s="57"/>
      <c r="Q40" s="55" t="s">
        <v>1</v>
      </c>
      <c r="R40" s="46"/>
      <c r="S40" s="83"/>
      <c r="T40" s="83"/>
      <c r="U40" s="83"/>
      <c r="V40" s="47"/>
      <c r="W40" s="84"/>
      <c r="X40" s="85"/>
      <c r="Y40" s="4"/>
      <c r="Z40" s="21"/>
      <c r="AA40" s="21"/>
      <c r="AB40" s="21"/>
      <c r="AC40" s="21"/>
      <c r="AE40" s="67"/>
      <c r="AF40" s="32"/>
      <c r="AG40" s="32"/>
      <c r="AH40" s="32"/>
      <c r="AI40" s="32"/>
      <c r="AJ40" s="32"/>
      <c r="AK40" s="32"/>
      <c r="AL40" s="32"/>
      <c r="AM40" s="32"/>
      <c r="AN40" s="32"/>
      <c r="AO40" s="32"/>
      <c r="AP40" s="32"/>
      <c r="AQ40" s="68"/>
    </row>
    <row r="41" spans="1:43" ht="15.75" customHeight="1" thickBot="1">
      <c r="A41" s="63" t="str">
        <f>IF(MONTH(A38+3)&gt;A5,"",A40+1)</f>
        <v/>
      </c>
      <c r="B41" s="62" t="str">
        <f t="shared" si="0"/>
        <v/>
      </c>
      <c r="C41" s="49"/>
      <c r="D41" s="50"/>
      <c r="E41" s="73"/>
      <c r="F41" s="51" t="s">
        <v>7</v>
      </c>
      <c r="G41" s="52"/>
      <c r="H41" s="73"/>
      <c r="I41" s="51" t="s">
        <v>7</v>
      </c>
      <c r="J41" s="52"/>
      <c r="K41" s="53"/>
      <c r="L41" s="80"/>
      <c r="M41" s="58" t="s">
        <v>2</v>
      </c>
      <c r="N41" s="80" t="str">
        <f>IF(L41="","",IF(L40="",(L41-($L$10+(SUM(M$11:$N40)))),(L41-L40)))</f>
        <v/>
      </c>
      <c r="O41" s="58" t="s">
        <v>2</v>
      </c>
      <c r="P41" s="59"/>
      <c r="Q41" s="58" t="s">
        <v>1</v>
      </c>
      <c r="R41" s="53"/>
      <c r="S41" s="86"/>
      <c r="T41" s="86"/>
      <c r="U41" s="86"/>
      <c r="V41" s="54"/>
      <c r="W41" s="87"/>
      <c r="X41" s="88"/>
      <c r="Y41" s="4"/>
      <c r="Z41" s="21"/>
      <c r="AA41" s="21"/>
      <c r="AB41" s="21"/>
      <c r="AC41" s="21"/>
      <c r="AE41" s="67"/>
      <c r="AF41" s="32"/>
      <c r="AG41" s="32"/>
      <c r="AH41" s="32"/>
      <c r="AI41" s="32"/>
      <c r="AJ41" s="32"/>
      <c r="AK41" s="32"/>
      <c r="AL41" s="32"/>
      <c r="AM41" s="32"/>
      <c r="AN41" s="32"/>
      <c r="AO41" s="32"/>
      <c r="AP41" s="32"/>
      <c r="AQ41" s="68"/>
    </row>
    <row r="42" spans="1:43" ht="5.25" customHeight="1" thickTop="1" thickBot="1">
      <c r="X42" s="20"/>
      <c r="Y42" s="20"/>
      <c r="AE42" s="67"/>
      <c r="AF42" s="32"/>
      <c r="AG42" s="32"/>
      <c r="AH42" s="32"/>
      <c r="AI42" s="32"/>
      <c r="AJ42" s="32"/>
      <c r="AK42" s="32"/>
      <c r="AL42" s="32"/>
      <c r="AM42" s="32"/>
      <c r="AN42" s="32"/>
      <c r="AO42" s="32"/>
      <c r="AP42" s="32"/>
      <c r="AQ42" s="68"/>
    </row>
    <row r="43" spans="1:43" ht="15" customHeight="1" thickBot="1">
      <c r="A43" s="30"/>
      <c r="B43" s="19"/>
      <c r="C43" s="15"/>
      <c r="D43" s="15"/>
      <c r="E43" s="89" t="s">
        <v>6</v>
      </c>
      <c r="F43" s="89"/>
      <c r="G43" s="89"/>
      <c r="H43" s="18"/>
      <c r="I43" s="17"/>
      <c r="J43" s="17"/>
      <c r="K43" s="16"/>
      <c r="L43" s="90" t="s">
        <v>5</v>
      </c>
      <c r="M43" s="91"/>
      <c r="N43" s="92" t="s">
        <v>4</v>
      </c>
      <c r="O43" s="93"/>
      <c r="P43" s="94" t="s">
        <v>3</v>
      </c>
      <c r="Q43" s="95"/>
      <c r="T43" s="96"/>
      <c r="U43" s="96"/>
      <c r="V43" s="96"/>
      <c r="W43" s="14"/>
      <c r="X43" s="14"/>
      <c r="Y43" s="14"/>
      <c r="Z43" s="14"/>
      <c r="AA43" s="14"/>
      <c r="AB43" s="14"/>
      <c r="AE43" s="67"/>
      <c r="AF43" s="32"/>
      <c r="AG43" s="32"/>
      <c r="AH43" s="32"/>
      <c r="AI43" s="32"/>
      <c r="AJ43" s="32"/>
      <c r="AK43" s="32"/>
      <c r="AL43" s="32"/>
      <c r="AM43" s="32"/>
      <c r="AN43" s="32"/>
      <c r="AO43" s="32"/>
      <c r="AP43" s="32"/>
      <c r="AQ43" s="68"/>
    </row>
    <row r="44" spans="1:43" ht="15.75" customHeight="1" thickBot="1">
      <c r="A44" s="13"/>
      <c r="B44" s="13"/>
      <c r="C44" s="7"/>
      <c r="D44" s="7"/>
      <c r="E44" s="97">
        <f>COUNT(L11:L41)</f>
        <v>0</v>
      </c>
      <c r="F44" s="98"/>
      <c r="G44" s="98"/>
      <c r="H44" s="12"/>
      <c r="I44" s="6"/>
      <c r="J44" s="6"/>
      <c r="K44" s="11"/>
      <c r="L44" s="37">
        <f>SUM(N11:N41)</f>
        <v>0</v>
      </c>
      <c r="M44" s="10" t="s">
        <v>2</v>
      </c>
      <c r="N44" s="37">
        <f>SUM(P11:P41)</f>
        <v>0</v>
      </c>
      <c r="O44" s="9" t="s">
        <v>1</v>
      </c>
      <c r="P44" s="36" t="str">
        <f>IFERROR(L44/N44, "")</f>
        <v/>
      </c>
      <c r="Q44" s="8" t="s">
        <v>0</v>
      </c>
      <c r="T44" s="96"/>
      <c r="U44" s="96"/>
      <c r="V44" s="96"/>
      <c r="W44" s="6"/>
      <c r="X44" s="6"/>
      <c r="Y44" s="6"/>
      <c r="Z44" s="6"/>
      <c r="AA44" s="6"/>
      <c r="AB44" s="5"/>
      <c r="AE44" s="67"/>
      <c r="AF44" s="32"/>
      <c r="AG44" s="32"/>
      <c r="AH44" s="32"/>
      <c r="AI44" s="32"/>
      <c r="AJ44" s="32"/>
      <c r="AK44" s="32"/>
      <c r="AL44" s="32"/>
      <c r="AM44" s="32"/>
      <c r="AN44" s="32"/>
      <c r="AO44" s="32"/>
      <c r="AP44" s="32"/>
      <c r="AQ44" s="68"/>
    </row>
    <row r="45" spans="1:43">
      <c r="T45" s="96"/>
      <c r="U45" s="96"/>
      <c r="V45" s="96"/>
      <c r="AE45" s="67"/>
      <c r="AF45" s="32"/>
      <c r="AG45" s="32"/>
      <c r="AH45" s="32"/>
      <c r="AI45" s="32"/>
      <c r="AJ45" s="32"/>
      <c r="AK45" s="32"/>
      <c r="AL45" s="32"/>
      <c r="AM45" s="32"/>
      <c r="AN45" s="32"/>
      <c r="AO45" s="32"/>
      <c r="AP45" s="32"/>
      <c r="AQ45" s="68"/>
    </row>
    <row r="46" spans="1:43">
      <c r="C46" s="75"/>
      <c r="K46" s="75"/>
      <c r="T46" s="96"/>
      <c r="U46" s="96"/>
      <c r="V46" s="96"/>
      <c r="AE46" s="69"/>
      <c r="AF46" s="70"/>
      <c r="AG46" s="70"/>
      <c r="AH46" s="70"/>
      <c r="AI46" s="70"/>
      <c r="AJ46" s="70"/>
      <c r="AK46" s="70"/>
      <c r="AL46" s="70"/>
      <c r="AM46" s="70"/>
      <c r="AN46" s="70"/>
      <c r="AO46" s="70"/>
      <c r="AP46" s="70"/>
      <c r="AQ46" s="71"/>
    </row>
    <row r="47" spans="1:43">
      <c r="A47" s="81"/>
      <c r="B47" s="81"/>
      <c r="C47" s="76"/>
      <c r="K47" s="82"/>
      <c r="L47" s="82"/>
      <c r="M47" s="82"/>
      <c r="T47" s="96"/>
      <c r="U47" s="96"/>
      <c r="V47" s="96"/>
    </row>
    <row r="49" spans="32:32">
      <c r="AF49" s="34" t="s">
        <v>59</v>
      </c>
    </row>
  </sheetData>
  <mergeCells count="122">
    <mergeCell ref="A1:AC1"/>
    <mergeCell ref="A3:A4"/>
    <mergeCell ref="B3:B4"/>
    <mergeCell ref="C3:D4"/>
    <mergeCell ref="L3:M4"/>
    <mergeCell ref="N3:Q4"/>
    <mergeCell ref="R3:S6"/>
    <mergeCell ref="T3:U6"/>
    <mergeCell ref="V3:W6"/>
    <mergeCell ref="X3:AC3"/>
    <mergeCell ref="AE3:AH4"/>
    <mergeCell ref="X4:AC4"/>
    <mergeCell ref="A5:A6"/>
    <mergeCell ref="B5:B6"/>
    <mergeCell ref="C5:D6"/>
    <mergeCell ref="E5:K6"/>
    <mergeCell ref="L5:M6"/>
    <mergeCell ref="N5:Q6"/>
    <mergeCell ref="X5:AC5"/>
    <mergeCell ref="X6:AC6"/>
    <mergeCell ref="AE5:AQ7"/>
    <mergeCell ref="E3:K4"/>
    <mergeCell ref="A8:B10"/>
    <mergeCell ref="C8:D8"/>
    <mergeCell ref="E8:G10"/>
    <mergeCell ref="H8:J10"/>
    <mergeCell ref="K8:K10"/>
    <mergeCell ref="L8:M8"/>
    <mergeCell ref="N8:O10"/>
    <mergeCell ref="S12:U12"/>
    <mergeCell ref="W12:X12"/>
    <mergeCell ref="AA12:AC12"/>
    <mergeCell ref="S13:U13"/>
    <mergeCell ref="W13:X13"/>
    <mergeCell ref="AA13:AC13"/>
    <mergeCell ref="C9:C10"/>
    <mergeCell ref="D9:D10"/>
    <mergeCell ref="L9:M9"/>
    <mergeCell ref="S11:U11"/>
    <mergeCell ref="W11:X11"/>
    <mergeCell ref="AA11:AC11"/>
    <mergeCell ref="P8:Q10"/>
    <mergeCell ref="R8:R10"/>
    <mergeCell ref="S8:U10"/>
    <mergeCell ref="V8:V10"/>
    <mergeCell ref="W8:X10"/>
    <mergeCell ref="Z8:AC10"/>
    <mergeCell ref="S16:U16"/>
    <mergeCell ref="W16:X16"/>
    <mergeCell ref="AA16:AC16"/>
    <mergeCell ref="S17:U17"/>
    <mergeCell ref="W17:X17"/>
    <mergeCell ref="AA17:AC17"/>
    <mergeCell ref="S14:U14"/>
    <mergeCell ref="W14:X14"/>
    <mergeCell ref="AA14:AC14"/>
    <mergeCell ref="S15:U15"/>
    <mergeCell ref="W15:X15"/>
    <mergeCell ref="AA15:AC15"/>
    <mergeCell ref="S21:U21"/>
    <mergeCell ref="W21:X21"/>
    <mergeCell ref="AA21:AC21"/>
    <mergeCell ref="S22:U22"/>
    <mergeCell ref="W22:X22"/>
    <mergeCell ref="AA22:AC22"/>
    <mergeCell ref="S18:U18"/>
    <mergeCell ref="W18:X18"/>
    <mergeCell ref="AA18:AC18"/>
    <mergeCell ref="S19:U19"/>
    <mergeCell ref="W19:X19"/>
    <mergeCell ref="Z19:AC20"/>
    <mergeCell ref="S20:U20"/>
    <mergeCell ref="W20:X20"/>
    <mergeCell ref="S25:U25"/>
    <mergeCell ref="W25:X25"/>
    <mergeCell ref="AA25:AC25"/>
    <mergeCell ref="S26:U26"/>
    <mergeCell ref="W26:X26"/>
    <mergeCell ref="S27:U27"/>
    <mergeCell ref="W27:X27"/>
    <mergeCell ref="S23:U23"/>
    <mergeCell ref="W23:X23"/>
    <mergeCell ref="AA23:AC23"/>
    <mergeCell ref="S24:U24"/>
    <mergeCell ref="W24:X24"/>
    <mergeCell ref="AA24:AC24"/>
    <mergeCell ref="S31:U31"/>
    <mergeCell ref="W31:X31"/>
    <mergeCell ref="S32:U32"/>
    <mergeCell ref="W32:X32"/>
    <mergeCell ref="S33:U33"/>
    <mergeCell ref="W33:X33"/>
    <mergeCell ref="S28:U28"/>
    <mergeCell ref="W28:X28"/>
    <mergeCell ref="S29:U29"/>
    <mergeCell ref="W29:X29"/>
    <mergeCell ref="S30:U30"/>
    <mergeCell ref="W30:X30"/>
    <mergeCell ref="S37:U37"/>
    <mergeCell ref="W37:X37"/>
    <mergeCell ref="S38:U38"/>
    <mergeCell ref="W38:X38"/>
    <mergeCell ref="S39:U39"/>
    <mergeCell ref="W39:X39"/>
    <mergeCell ref="S34:U34"/>
    <mergeCell ref="W34:X34"/>
    <mergeCell ref="S35:U35"/>
    <mergeCell ref="W35:X35"/>
    <mergeCell ref="S36:U36"/>
    <mergeCell ref="W36:X36"/>
    <mergeCell ref="A47:B47"/>
    <mergeCell ref="K47:M47"/>
    <mergeCell ref="S40:U40"/>
    <mergeCell ref="W40:X40"/>
    <mergeCell ref="S41:U41"/>
    <mergeCell ref="W41:X41"/>
    <mergeCell ref="E43:G43"/>
    <mergeCell ref="L43:M43"/>
    <mergeCell ref="N43:O43"/>
    <mergeCell ref="P43:Q43"/>
    <mergeCell ref="T43:V47"/>
    <mergeCell ref="E44:G44"/>
  </mergeCells>
  <phoneticPr fontId="1"/>
  <conditionalFormatting sqref="E44:G44">
    <cfRule type="cellIs" dxfId="4" priority="5" operator="equal">
      <formula>0</formula>
    </cfRule>
  </conditionalFormatting>
  <conditionalFormatting sqref="L44">
    <cfRule type="cellIs" dxfId="3" priority="4" operator="equal">
      <formula>0</formula>
    </cfRule>
  </conditionalFormatting>
  <conditionalFormatting sqref="N44">
    <cfRule type="cellIs" dxfId="2" priority="3" operator="equal">
      <formula>0</formula>
    </cfRule>
  </conditionalFormatting>
  <conditionalFormatting sqref="P44">
    <cfRule type="cellIs" dxfId="1" priority="2" operator="equal">
      <formula>"#DIV/0!"</formula>
    </cfRule>
  </conditionalFormatting>
  <conditionalFormatting sqref="K11:K41">
    <cfRule type="cellIs" dxfId="0" priority="1" operator="equal">
      <formula>0</formula>
    </cfRule>
  </conditionalFormatting>
  <printOptions verticalCentered="1"/>
  <pageMargins left="0.19685039370078741" right="0.19685039370078741" top="0" bottom="0" header="0.31496062992125984" footer="0.31496062992125984"/>
  <pageSetup paperSize="9" scale="84" orientation="landscape" horizontalDpi="4294967293"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114300</xdr:colOff>
                    <xdr:row>9</xdr:row>
                    <xdr:rowOff>177800</xdr:rowOff>
                  </from>
                  <to>
                    <xdr:col>3</xdr:col>
                    <xdr:colOff>0</xdr:colOff>
                    <xdr:row>11</xdr:row>
                    <xdr:rowOff>6350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114300</xdr:colOff>
                    <xdr:row>10</xdr:row>
                    <xdr:rowOff>196850</xdr:rowOff>
                  </from>
                  <to>
                    <xdr:col>3</xdr:col>
                    <xdr:colOff>0</xdr:colOff>
                    <xdr:row>12</xdr:row>
                    <xdr:rowOff>6350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114300</xdr:colOff>
                    <xdr:row>11</xdr:row>
                    <xdr:rowOff>196850</xdr:rowOff>
                  </from>
                  <to>
                    <xdr:col>3</xdr:col>
                    <xdr:colOff>0</xdr:colOff>
                    <xdr:row>13</xdr:row>
                    <xdr:rowOff>6350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114300</xdr:colOff>
                    <xdr:row>12</xdr:row>
                    <xdr:rowOff>196850</xdr:rowOff>
                  </from>
                  <to>
                    <xdr:col>3</xdr:col>
                    <xdr:colOff>0</xdr:colOff>
                    <xdr:row>14</xdr:row>
                    <xdr:rowOff>6350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114300</xdr:colOff>
                    <xdr:row>13</xdr:row>
                    <xdr:rowOff>196850</xdr:rowOff>
                  </from>
                  <to>
                    <xdr:col>3</xdr:col>
                    <xdr:colOff>0</xdr:colOff>
                    <xdr:row>15</xdr:row>
                    <xdr:rowOff>6350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114300</xdr:colOff>
                    <xdr:row>13</xdr:row>
                    <xdr:rowOff>196850</xdr:rowOff>
                  </from>
                  <to>
                    <xdr:col>3</xdr:col>
                    <xdr:colOff>0</xdr:colOff>
                    <xdr:row>15</xdr:row>
                    <xdr:rowOff>6350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114300</xdr:colOff>
                    <xdr:row>14</xdr:row>
                    <xdr:rowOff>196850</xdr:rowOff>
                  </from>
                  <to>
                    <xdr:col>3</xdr:col>
                    <xdr:colOff>0</xdr:colOff>
                    <xdr:row>16</xdr:row>
                    <xdr:rowOff>6350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114300</xdr:colOff>
                    <xdr:row>14</xdr:row>
                    <xdr:rowOff>196850</xdr:rowOff>
                  </from>
                  <to>
                    <xdr:col>3</xdr:col>
                    <xdr:colOff>0</xdr:colOff>
                    <xdr:row>16</xdr:row>
                    <xdr:rowOff>6350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114300</xdr:colOff>
                    <xdr:row>15</xdr:row>
                    <xdr:rowOff>196850</xdr:rowOff>
                  </from>
                  <to>
                    <xdr:col>3</xdr:col>
                    <xdr:colOff>0</xdr:colOff>
                    <xdr:row>17</xdr:row>
                    <xdr:rowOff>6350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xdr:col>
                    <xdr:colOff>114300</xdr:colOff>
                    <xdr:row>37</xdr:row>
                    <xdr:rowOff>196850</xdr:rowOff>
                  </from>
                  <to>
                    <xdr:col>3</xdr:col>
                    <xdr:colOff>0</xdr:colOff>
                    <xdr:row>39</xdr:row>
                    <xdr:rowOff>6350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114300</xdr:colOff>
                    <xdr:row>38</xdr:row>
                    <xdr:rowOff>196850</xdr:rowOff>
                  </from>
                  <to>
                    <xdr:col>3</xdr:col>
                    <xdr:colOff>0</xdr:colOff>
                    <xdr:row>40</xdr:row>
                    <xdr:rowOff>6350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xdr:col>
                    <xdr:colOff>114300</xdr:colOff>
                    <xdr:row>38</xdr:row>
                    <xdr:rowOff>196850</xdr:rowOff>
                  </from>
                  <to>
                    <xdr:col>3</xdr:col>
                    <xdr:colOff>0</xdr:colOff>
                    <xdr:row>40</xdr:row>
                    <xdr:rowOff>6350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xdr:col>
                    <xdr:colOff>114300</xdr:colOff>
                    <xdr:row>39</xdr:row>
                    <xdr:rowOff>196850</xdr:rowOff>
                  </from>
                  <to>
                    <xdr:col>3</xdr:col>
                    <xdr:colOff>0</xdr:colOff>
                    <xdr:row>41</xdr:row>
                    <xdr:rowOff>6350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xdr:col>
                    <xdr:colOff>114300</xdr:colOff>
                    <xdr:row>35</xdr:row>
                    <xdr:rowOff>196850</xdr:rowOff>
                  </from>
                  <to>
                    <xdr:col>3</xdr:col>
                    <xdr:colOff>0</xdr:colOff>
                    <xdr:row>37</xdr:row>
                    <xdr:rowOff>6350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xdr:col>
                    <xdr:colOff>114300</xdr:colOff>
                    <xdr:row>36</xdr:row>
                    <xdr:rowOff>196850</xdr:rowOff>
                  </from>
                  <to>
                    <xdr:col>3</xdr:col>
                    <xdr:colOff>0</xdr:colOff>
                    <xdr:row>38</xdr:row>
                    <xdr:rowOff>6350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xdr:col>
                    <xdr:colOff>114300</xdr:colOff>
                    <xdr:row>34</xdr:row>
                    <xdr:rowOff>196850</xdr:rowOff>
                  </from>
                  <to>
                    <xdr:col>3</xdr:col>
                    <xdr:colOff>0</xdr:colOff>
                    <xdr:row>36</xdr:row>
                    <xdr:rowOff>6350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xdr:col>
                    <xdr:colOff>114300</xdr:colOff>
                    <xdr:row>35</xdr:row>
                    <xdr:rowOff>196850</xdr:rowOff>
                  </from>
                  <to>
                    <xdr:col>3</xdr:col>
                    <xdr:colOff>0</xdr:colOff>
                    <xdr:row>37</xdr:row>
                    <xdr:rowOff>6350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xdr:col>
                    <xdr:colOff>114300</xdr:colOff>
                    <xdr:row>33</xdr:row>
                    <xdr:rowOff>196850</xdr:rowOff>
                  </from>
                  <to>
                    <xdr:col>3</xdr:col>
                    <xdr:colOff>0</xdr:colOff>
                    <xdr:row>35</xdr:row>
                    <xdr:rowOff>6350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xdr:col>
                    <xdr:colOff>114300</xdr:colOff>
                    <xdr:row>34</xdr:row>
                    <xdr:rowOff>196850</xdr:rowOff>
                  </from>
                  <to>
                    <xdr:col>3</xdr:col>
                    <xdr:colOff>0</xdr:colOff>
                    <xdr:row>36</xdr:row>
                    <xdr:rowOff>6350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xdr:col>
                    <xdr:colOff>114300</xdr:colOff>
                    <xdr:row>15</xdr:row>
                    <xdr:rowOff>196850</xdr:rowOff>
                  </from>
                  <to>
                    <xdr:col>3</xdr:col>
                    <xdr:colOff>0</xdr:colOff>
                    <xdr:row>17</xdr:row>
                    <xdr:rowOff>6350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xdr:col>
                    <xdr:colOff>114300</xdr:colOff>
                    <xdr:row>16</xdr:row>
                    <xdr:rowOff>196850</xdr:rowOff>
                  </from>
                  <to>
                    <xdr:col>3</xdr:col>
                    <xdr:colOff>0</xdr:colOff>
                    <xdr:row>18</xdr:row>
                    <xdr:rowOff>6350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2</xdr:col>
                    <xdr:colOff>114300</xdr:colOff>
                    <xdr:row>16</xdr:row>
                    <xdr:rowOff>196850</xdr:rowOff>
                  </from>
                  <to>
                    <xdr:col>3</xdr:col>
                    <xdr:colOff>0</xdr:colOff>
                    <xdr:row>18</xdr:row>
                    <xdr:rowOff>6350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2</xdr:col>
                    <xdr:colOff>114300</xdr:colOff>
                    <xdr:row>17</xdr:row>
                    <xdr:rowOff>196850</xdr:rowOff>
                  </from>
                  <to>
                    <xdr:col>3</xdr:col>
                    <xdr:colOff>0</xdr:colOff>
                    <xdr:row>19</xdr:row>
                    <xdr:rowOff>6350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xdr:col>
                    <xdr:colOff>114300</xdr:colOff>
                    <xdr:row>17</xdr:row>
                    <xdr:rowOff>196850</xdr:rowOff>
                  </from>
                  <to>
                    <xdr:col>3</xdr:col>
                    <xdr:colOff>0</xdr:colOff>
                    <xdr:row>19</xdr:row>
                    <xdr:rowOff>6350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2</xdr:col>
                    <xdr:colOff>114300</xdr:colOff>
                    <xdr:row>18</xdr:row>
                    <xdr:rowOff>196850</xdr:rowOff>
                  </from>
                  <to>
                    <xdr:col>3</xdr:col>
                    <xdr:colOff>0</xdr:colOff>
                    <xdr:row>20</xdr:row>
                    <xdr:rowOff>6350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xdr:col>
                    <xdr:colOff>114300</xdr:colOff>
                    <xdr:row>18</xdr:row>
                    <xdr:rowOff>196850</xdr:rowOff>
                  </from>
                  <to>
                    <xdr:col>3</xdr:col>
                    <xdr:colOff>0</xdr:colOff>
                    <xdr:row>20</xdr:row>
                    <xdr:rowOff>6350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xdr:col>
                    <xdr:colOff>114300</xdr:colOff>
                    <xdr:row>19</xdr:row>
                    <xdr:rowOff>196850</xdr:rowOff>
                  </from>
                  <to>
                    <xdr:col>3</xdr:col>
                    <xdr:colOff>0</xdr:colOff>
                    <xdr:row>21</xdr:row>
                    <xdr:rowOff>6350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2</xdr:col>
                    <xdr:colOff>114300</xdr:colOff>
                    <xdr:row>19</xdr:row>
                    <xdr:rowOff>196850</xdr:rowOff>
                  </from>
                  <to>
                    <xdr:col>3</xdr:col>
                    <xdr:colOff>0</xdr:colOff>
                    <xdr:row>21</xdr:row>
                    <xdr:rowOff>6350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2</xdr:col>
                    <xdr:colOff>114300</xdr:colOff>
                    <xdr:row>20</xdr:row>
                    <xdr:rowOff>196850</xdr:rowOff>
                  </from>
                  <to>
                    <xdr:col>3</xdr:col>
                    <xdr:colOff>0</xdr:colOff>
                    <xdr:row>22</xdr:row>
                    <xdr:rowOff>6350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xdr:col>
                    <xdr:colOff>114300</xdr:colOff>
                    <xdr:row>20</xdr:row>
                    <xdr:rowOff>196850</xdr:rowOff>
                  </from>
                  <to>
                    <xdr:col>3</xdr:col>
                    <xdr:colOff>0</xdr:colOff>
                    <xdr:row>22</xdr:row>
                    <xdr:rowOff>6350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2</xdr:col>
                    <xdr:colOff>114300</xdr:colOff>
                    <xdr:row>21</xdr:row>
                    <xdr:rowOff>196850</xdr:rowOff>
                  </from>
                  <to>
                    <xdr:col>3</xdr:col>
                    <xdr:colOff>0</xdr:colOff>
                    <xdr:row>23</xdr:row>
                    <xdr:rowOff>6350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xdr:col>
                    <xdr:colOff>114300</xdr:colOff>
                    <xdr:row>21</xdr:row>
                    <xdr:rowOff>196850</xdr:rowOff>
                  </from>
                  <to>
                    <xdr:col>3</xdr:col>
                    <xdr:colOff>0</xdr:colOff>
                    <xdr:row>23</xdr:row>
                    <xdr:rowOff>6350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2</xdr:col>
                    <xdr:colOff>114300</xdr:colOff>
                    <xdr:row>22</xdr:row>
                    <xdr:rowOff>196850</xdr:rowOff>
                  </from>
                  <to>
                    <xdr:col>3</xdr:col>
                    <xdr:colOff>0</xdr:colOff>
                    <xdr:row>24</xdr:row>
                    <xdr:rowOff>6350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xdr:col>
                    <xdr:colOff>114300</xdr:colOff>
                    <xdr:row>22</xdr:row>
                    <xdr:rowOff>196850</xdr:rowOff>
                  </from>
                  <to>
                    <xdr:col>3</xdr:col>
                    <xdr:colOff>0</xdr:colOff>
                    <xdr:row>24</xdr:row>
                    <xdr:rowOff>6350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xdr:col>
                    <xdr:colOff>114300</xdr:colOff>
                    <xdr:row>23</xdr:row>
                    <xdr:rowOff>196850</xdr:rowOff>
                  </from>
                  <to>
                    <xdr:col>3</xdr:col>
                    <xdr:colOff>0</xdr:colOff>
                    <xdr:row>25</xdr:row>
                    <xdr:rowOff>6350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2</xdr:col>
                    <xdr:colOff>114300</xdr:colOff>
                    <xdr:row>23</xdr:row>
                    <xdr:rowOff>196850</xdr:rowOff>
                  </from>
                  <to>
                    <xdr:col>3</xdr:col>
                    <xdr:colOff>0</xdr:colOff>
                    <xdr:row>25</xdr:row>
                    <xdr:rowOff>6350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2</xdr:col>
                    <xdr:colOff>114300</xdr:colOff>
                    <xdr:row>24</xdr:row>
                    <xdr:rowOff>196850</xdr:rowOff>
                  </from>
                  <to>
                    <xdr:col>3</xdr:col>
                    <xdr:colOff>0</xdr:colOff>
                    <xdr:row>26</xdr:row>
                    <xdr:rowOff>6350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xdr:col>
                    <xdr:colOff>114300</xdr:colOff>
                    <xdr:row>27</xdr:row>
                    <xdr:rowOff>196850</xdr:rowOff>
                  </from>
                  <to>
                    <xdr:col>3</xdr:col>
                    <xdr:colOff>0</xdr:colOff>
                    <xdr:row>29</xdr:row>
                    <xdr:rowOff>6350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2</xdr:col>
                    <xdr:colOff>114300</xdr:colOff>
                    <xdr:row>28</xdr:row>
                    <xdr:rowOff>196850</xdr:rowOff>
                  </from>
                  <to>
                    <xdr:col>3</xdr:col>
                    <xdr:colOff>0</xdr:colOff>
                    <xdr:row>30</xdr:row>
                    <xdr:rowOff>6350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xdr:col>
                    <xdr:colOff>114300</xdr:colOff>
                    <xdr:row>28</xdr:row>
                    <xdr:rowOff>196850</xdr:rowOff>
                  </from>
                  <to>
                    <xdr:col>3</xdr:col>
                    <xdr:colOff>0</xdr:colOff>
                    <xdr:row>30</xdr:row>
                    <xdr:rowOff>6350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2</xdr:col>
                    <xdr:colOff>114300</xdr:colOff>
                    <xdr:row>29</xdr:row>
                    <xdr:rowOff>196850</xdr:rowOff>
                  </from>
                  <to>
                    <xdr:col>3</xdr:col>
                    <xdr:colOff>0</xdr:colOff>
                    <xdr:row>31</xdr:row>
                    <xdr:rowOff>6350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xdr:col>
                    <xdr:colOff>114300</xdr:colOff>
                    <xdr:row>25</xdr:row>
                    <xdr:rowOff>196850</xdr:rowOff>
                  </from>
                  <to>
                    <xdr:col>3</xdr:col>
                    <xdr:colOff>0</xdr:colOff>
                    <xdr:row>27</xdr:row>
                    <xdr:rowOff>6350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2</xdr:col>
                    <xdr:colOff>114300</xdr:colOff>
                    <xdr:row>26</xdr:row>
                    <xdr:rowOff>196850</xdr:rowOff>
                  </from>
                  <to>
                    <xdr:col>3</xdr:col>
                    <xdr:colOff>0</xdr:colOff>
                    <xdr:row>28</xdr:row>
                    <xdr:rowOff>6350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xdr:col>
                    <xdr:colOff>114300</xdr:colOff>
                    <xdr:row>29</xdr:row>
                    <xdr:rowOff>196850</xdr:rowOff>
                  </from>
                  <to>
                    <xdr:col>3</xdr:col>
                    <xdr:colOff>0</xdr:colOff>
                    <xdr:row>31</xdr:row>
                    <xdr:rowOff>6350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2</xdr:col>
                    <xdr:colOff>114300</xdr:colOff>
                    <xdr:row>30</xdr:row>
                    <xdr:rowOff>196850</xdr:rowOff>
                  </from>
                  <to>
                    <xdr:col>3</xdr:col>
                    <xdr:colOff>0</xdr:colOff>
                    <xdr:row>32</xdr:row>
                    <xdr:rowOff>6350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2</xdr:col>
                    <xdr:colOff>114300</xdr:colOff>
                    <xdr:row>30</xdr:row>
                    <xdr:rowOff>196850</xdr:rowOff>
                  </from>
                  <to>
                    <xdr:col>3</xdr:col>
                    <xdr:colOff>0</xdr:colOff>
                    <xdr:row>32</xdr:row>
                    <xdr:rowOff>6350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xdr:col>
                    <xdr:colOff>114300</xdr:colOff>
                    <xdr:row>31</xdr:row>
                    <xdr:rowOff>196850</xdr:rowOff>
                  </from>
                  <to>
                    <xdr:col>3</xdr:col>
                    <xdr:colOff>0</xdr:colOff>
                    <xdr:row>33</xdr:row>
                    <xdr:rowOff>6350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2</xdr:col>
                    <xdr:colOff>114300</xdr:colOff>
                    <xdr:row>31</xdr:row>
                    <xdr:rowOff>196850</xdr:rowOff>
                  </from>
                  <to>
                    <xdr:col>3</xdr:col>
                    <xdr:colOff>0</xdr:colOff>
                    <xdr:row>33</xdr:row>
                    <xdr:rowOff>6350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xdr:col>
                    <xdr:colOff>114300</xdr:colOff>
                    <xdr:row>32</xdr:row>
                    <xdr:rowOff>196850</xdr:rowOff>
                  </from>
                  <to>
                    <xdr:col>3</xdr:col>
                    <xdr:colOff>0</xdr:colOff>
                    <xdr:row>34</xdr:row>
                    <xdr:rowOff>6350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xdr:col>
                    <xdr:colOff>114300</xdr:colOff>
                    <xdr:row>32</xdr:row>
                    <xdr:rowOff>196850</xdr:rowOff>
                  </from>
                  <to>
                    <xdr:col>3</xdr:col>
                    <xdr:colOff>0</xdr:colOff>
                    <xdr:row>34</xdr:row>
                    <xdr:rowOff>6350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2</xdr:col>
                    <xdr:colOff>114300</xdr:colOff>
                    <xdr:row>33</xdr:row>
                    <xdr:rowOff>196850</xdr:rowOff>
                  </from>
                  <to>
                    <xdr:col>3</xdr:col>
                    <xdr:colOff>0</xdr:colOff>
                    <xdr:row>35</xdr:row>
                    <xdr:rowOff>6350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21</xdr:col>
                    <xdr:colOff>152400</xdr:colOff>
                    <xdr:row>9</xdr:row>
                    <xdr:rowOff>158750</xdr:rowOff>
                  </from>
                  <to>
                    <xdr:col>22</xdr:col>
                    <xdr:colOff>0</xdr:colOff>
                    <xdr:row>11</xdr:row>
                    <xdr:rowOff>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21</xdr:col>
                    <xdr:colOff>152400</xdr:colOff>
                    <xdr:row>10</xdr:row>
                    <xdr:rowOff>190500</xdr:rowOff>
                  </from>
                  <to>
                    <xdr:col>22</xdr:col>
                    <xdr:colOff>0</xdr:colOff>
                    <xdr:row>12</xdr:row>
                    <xdr:rowOff>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21</xdr:col>
                    <xdr:colOff>152400</xdr:colOff>
                    <xdr:row>11</xdr:row>
                    <xdr:rowOff>190500</xdr:rowOff>
                  </from>
                  <to>
                    <xdr:col>22</xdr:col>
                    <xdr:colOff>0</xdr:colOff>
                    <xdr:row>13</xdr:row>
                    <xdr:rowOff>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21</xdr:col>
                    <xdr:colOff>152400</xdr:colOff>
                    <xdr:row>12</xdr:row>
                    <xdr:rowOff>190500</xdr:rowOff>
                  </from>
                  <to>
                    <xdr:col>21</xdr:col>
                    <xdr:colOff>450850</xdr:colOff>
                    <xdr:row>14</xdr:row>
                    <xdr:rowOff>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21</xdr:col>
                    <xdr:colOff>152400</xdr:colOff>
                    <xdr:row>13</xdr:row>
                    <xdr:rowOff>190500</xdr:rowOff>
                  </from>
                  <to>
                    <xdr:col>21</xdr:col>
                    <xdr:colOff>450850</xdr:colOff>
                    <xdr:row>15</xdr:row>
                    <xdr:rowOff>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21</xdr:col>
                    <xdr:colOff>152400</xdr:colOff>
                    <xdr:row>14</xdr:row>
                    <xdr:rowOff>190500</xdr:rowOff>
                  </from>
                  <to>
                    <xdr:col>21</xdr:col>
                    <xdr:colOff>450850</xdr:colOff>
                    <xdr:row>16</xdr:row>
                    <xdr:rowOff>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21</xdr:col>
                    <xdr:colOff>152400</xdr:colOff>
                    <xdr:row>15</xdr:row>
                    <xdr:rowOff>190500</xdr:rowOff>
                  </from>
                  <to>
                    <xdr:col>21</xdr:col>
                    <xdr:colOff>450850</xdr:colOff>
                    <xdr:row>17</xdr:row>
                    <xdr:rowOff>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21</xdr:col>
                    <xdr:colOff>152400</xdr:colOff>
                    <xdr:row>16</xdr:row>
                    <xdr:rowOff>190500</xdr:rowOff>
                  </from>
                  <to>
                    <xdr:col>21</xdr:col>
                    <xdr:colOff>450850</xdr:colOff>
                    <xdr:row>18</xdr:row>
                    <xdr:rowOff>0</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21</xdr:col>
                    <xdr:colOff>152400</xdr:colOff>
                    <xdr:row>17</xdr:row>
                    <xdr:rowOff>190500</xdr:rowOff>
                  </from>
                  <to>
                    <xdr:col>21</xdr:col>
                    <xdr:colOff>450850</xdr:colOff>
                    <xdr:row>19</xdr:row>
                    <xdr:rowOff>0</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21</xdr:col>
                    <xdr:colOff>152400</xdr:colOff>
                    <xdr:row>18</xdr:row>
                    <xdr:rowOff>190500</xdr:rowOff>
                  </from>
                  <to>
                    <xdr:col>21</xdr:col>
                    <xdr:colOff>450850</xdr:colOff>
                    <xdr:row>20</xdr:row>
                    <xdr:rowOff>0</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21</xdr:col>
                    <xdr:colOff>152400</xdr:colOff>
                    <xdr:row>19</xdr:row>
                    <xdr:rowOff>190500</xdr:rowOff>
                  </from>
                  <to>
                    <xdr:col>21</xdr:col>
                    <xdr:colOff>450850</xdr:colOff>
                    <xdr:row>21</xdr:row>
                    <xdr:rowOff>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21</xdr:col>
                    <xdr:colOff>152400</xdr:colOff>
                    <xdr:row>20</xdr:row>
                    <xdr:rowOff>190500</xdr:rowOff>
                  </from>
                  <to>
                    <xdr:col>21</xdr:col>
                    <xdr:colOff>450850</xdr:colOff>
                    <xdr:row>22</xdr:row>
                    <xdr:rowOff>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21</xdr:col>
                    <xdr:colOff>152400</xdr:colOff>
                    <xdr:row>21</xdr:row>
                    <xdr:rowOff>190500</xdr:rowOff>
                  </from>
                  <to>
                    <xdr:col>21</xdr:col>
                    <xdr:colOff>450850</xdr:colOff>
                    <xdr:row>23</xdr:row>
                    <xdr:rowOff>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21</xdr:col>
                    <xdr:colOff>152400</xdr:colOff>
                    <xdr:row>22</xdr:row>
                    <xdr:rowOff>190500</xdr:rowOff>
                  </from>
                  <to>
                    <xdr:col>21</xdr:col>
                    <xdr:colOff>450850</xdr:colOff>
                    <xdr:row>24</xdr:row>
                    <xdr:rowOff>0</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21</xdr:col>
                    <xdr:colOff>152400</xdr:colOff>
                    <xdr:row>23</xdr:row>
                    <xdr:rowOff>190500</xdr:rowOff>
                  </from>
                  <to>
                    <xdr:col>21</xdr:col>
                    <xdr:colOff>450850</xdr:colOff>
                    <xdr:row>25</xdr:row>
                    <xdr:rowOff>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21</xdr:col>
                    <xdr:colOff>152400</xdr:colOff>
                    <xdr:row>24</xdr:row>
                    <xdr:rowOff>190500</xdr:rowOff>
                  </from>
                  <to>
                    <xdr:col>21</xdr:col>
                    <xdr:colOff>450850</xdr:colOff>
                    <xdr:row>26</xdr:row>
                    <xdr:rowOff>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21</xdr:col>
                    <xdr:colOff>152400</xdr:colOff>
                    <xdr:row>25</xdr:row>
                    <xdr:rowOff>190500</xdr:rowOff>
                  </from>
                  <to>
                    <xdr:col>21</xdr:col>
                    <xdr:colOff>450850</xdr:colOff>
                    <xdr:row>27</xdr:row>
                    <xdr:rowOff>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21</xdr:col>
                    <xdr:colOff>152400</xdr:colOff>
                    <xdr:row>26</xdr:row>
                    <xdr:rowOff>190500</xdr:rowOff>
                  </from>
                  <to>
                    <xdr:col>21</xdr:col>
                    <xdr:colOff>450850</xdr:colOff>
                    <xdr:row>28</xdr:row>
                    <xdr:rowOff>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21</xdr:col>
                    <xdr:colOff>152400</xdr:colOff>
                    <xdr:row>27</xdr:row>
                    <xdr:rowOff>190500</xdr:rowOff>
                  </from>
                  <to>
                    <xdr:col>21</xdr:col>
                    <xdr:colOff>450850</xdr:colOff>
                    <xdr:row>29</xdr:row>
                    <xdr:rowOff>0</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21</xdr:col>
                    <xdr:colOff>152400</xdr:colOff>
                    <xdr:row>28</xdr:row>
                    <xdr:rowOff>190500</xdr:rowOff>
                  </from>
                  <to>
                    <xdr:col>21</xdr:col>
                    <xdr:colOff>450850</xdr:colOff>
                    <xdr:row>30</xdr:row>
                    <xdr:rowOff>0</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from>
                    <xdr:col>21</xdr:col>
                    <xdr:colOff>152400</xdr:colOff>
                    <xdr:row>29</xdr:row>
                    <xdr:rowOff>190500</xdr:rowOff>
                  </from>
                  <to>
                    <xdr:col>21</xdr:col>
                    <xdr:colOff>450850</xdr:colOff>
                    <xdr:row>31</xdr:row>
                    <xdr:rowOff>0</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from>
                    <xdr:col>21</xdr:col>
                    <xdr:colOff>152400</xdr:colOff>
                    <xdr:row>30</xdr:row>
                    <xdr:rowOff>190500</xdr:rowOff>
                  </from>
                  <to>
                    <xdr:col>21</xdr:col>
                    <xdr:colOff>450850</xdr:colOff>
                    <xdr:row>32</xdr:row>
                    <xdr:rowOff>0</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21</xdr:col>
                    <xdr:colOff>152400</xdr:colOff>
                    <xdr:row>31</xdr:row>
                    <xdr:rowOff>190500</xdr:rowOff>
                  </from>
                  <to>
                    <xdr:col>21</xdr:col>
                    <xdr:colOff>450850</xdr:colOff>
                    <xdr:row>33</xdr:row>
                    <xdr:rowOff>0</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from>
                    <xdr:col>21</xdr:col>
                    <xdr:colOff>152400</xdr:colOff>
                    <xdr:row>32</xdr:row>
                    <xdr:rowOff>190500</xdr:rowOff>
                  </from>
                  <to>
                    <xdr:col>21</xdr:col>
                    <xdr:colOff>450850</xdr:colOff>
                    <xdr:row>34</xdr:row>
                    <xdr:rowOff>0</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from>
                    <xdr:col>21</xdr:col>
                    <xdr:colOff>152400</xdr:colOff>
                    <xdr:row>33</xdr:row>
                    <xdr:rowOff>190500</xdr:rowOff>
                  </from>
                  <to>
                    <xdr:col>21</xdr:col>
                    <xdr:colOff>450850</xdr:colOff>
                    <xdr:row>35</xdr:row>
                    <xdr:rowOff>0</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21</xdr:col>
                    <xdr:colOff>152400</xdr:colOff>
                    <xdr:row>34</xdr:row>
                    <xdr:rowOff>190500</xdr:rowOff>
                  </from>
                  <to>
                    <xdr:col>21</xdr:col>
                    <xdr:colOff>450850</xdr:colOff>
                    <xdr:row>36</xdr:row>
                    <xdr:rowOff>0</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from>
                    <xdr:col>21</xdr:col>
                    <xdr:colOff>152400</xdr:colOff>
                    <xdr:row>35</xdr:row>
                    <xdr:rowOff>190500</xdr:rowOff>
                  </from>
                  <to>
                    <xdr:col>21</xdr:col>
                    <xdr:colOff>450850</xdr:colOff>
                    <xdr:row>37</xdr:row>
                    <xdr:rowOff>0</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from>
                    <xdr:col>21</xdr:col>
                    <xdr:colOff>152400</xdr:colOff>
                    <xdr:row>36</xdr:row>
                    <xdr:rowOff>190500</xdr:rowOff>
                  </from>
                  <to>
                    <xdr:col>21</xdr:col>
                    <xdr:colOff>450850</xdr:colOff>
                    <xdr:row>38</xdr:row>
                    <xdr:rowOff>0</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21</xdr:col>
                    <xdr:colOff>152400</xdr:colOff>
                    <xdr:row>37</xdr:row>
                    <xdr:rowOff>190500</xdr:rowOff>
                  </from>
                  <to>
                    <xdr:col>21</xdr:col>
                    <xdr:colOff>450850</xdr:colOff>
                    <xdr:row>39</xdr:row>
                    <xdr:rowOff>0</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from>
                    <xdr:col>21</xdr:col>
                    <xdr:colOff>152400</xdr:colOff>
                    <xdr:row>38</xdr:row>
                    <xdr:rowOff>190500</xdr:rowOff>
                  </from>
                  <to>
                    <xdr:col>21</xdr:col>
                    <xdr:colOff>450850</xdr:colOff>
                    <xdr:row>40</xdr:row>
                    <xdr:rowOff>0</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from>
                    <xdr:col>21</xdr:col>
                    <xdr:colOff>152400</xdr:colOff>
                    <xdr:row>39</xdr:row>
                    <xdr:rowOff>190500</xdr:rowOff>
                  </from>
                  <to>
                    <xdr:col>21</xdr:col>
                    <xdr:colOff>450850</xdr:colOff>
                    <xdr:row>41</xdr:row>
                    <xdr:rowOff>0</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19</xdr:col>
                    <xdr:colOff>25400</xdr:colOff>
                    <xdr:row>2</xdr:row>
                    <xdr:rowOff>63500</xdr:rowOff>
                  </from>
                  <to>
                    <xdr:col>19</xdr:col>
                    <xdr:colOff>311150</xdr:colOff>
                    <xdr:row>4</xdr:row>
                    <xdr:rowOff>69850</xdr:rowOff>
                  </to>
                </anchor>
              </controlPr>
            </control>
          </mc:Choice>
        </mc:AlternateContent>
        <mc:AlternateContent xmlns:mc="http://schemas.openxmlformats.org/markup-compatibility/2006">
          <mc:Choice Requires="x14">
            <control shapeId="13396" r:id="rId87" name="Check Box 84">
              <controlPr defaultSize="0" autoFill="0" autoLine="0" autoPict="0">
                <anchor moveWithCells="1">
                  <from>
                    <xdr:col>17</xdr:col>
                    <xdr:colOff>146050</xdr:colOff>
                    <xdr:row>9</xdr:row>
                    <xdr:rowOff>158750</xdr:rowOff>
                  </from>
                  <to>
                    <xdr:col>17</xdr:col>
                    <xdr:colOff>463550</xdr:colOff>
                    <xdr:row>11</xdr:row>
                    <xdr:rowOff>0</xdr:rowOff>
                  </to>
                </anchor>
              </controlPr>
            </control>
          </mc:Choice>
        </mc:AlternateContent>
        <mc:AlternateContent xmlns:mc="http://schemas.openxmlformats.org/markup-compatibility/2006">
          <mc:Choice Requires="x14">
            <control shapeId="13397" r:id="rId88" name="Check Box 85">
              <controlPr defaultSize="0" autoFill="0" autoLine="0" autoPict="0">
                <anchor moveWithCells="1">
                  <from>
                    <xdr:col>17</xdr:col>
                    <xdr:colOff>146050</xdr:colOff>
                    <xdr:row>10</xdr:row>
                    <xdr:rowOff>190500</xdr:rowOff>
                  </from>
                  <to>
                    <xdr:col>17</xdr:col>
                    <xdr:colOff>463550</xdr:colOff>
                    <xdr:row>12</xdr:row>
                    <xdr:rowOff>0</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from>
                    <xdr:col>17</xdr:col>
                    <xdr:colOff>146050</xdr:colOff>
                    <xdr:row>11</xdr:row>
                    <xdr:rowOff>190500</xdr:rowOff>
                  </from>
                  <to>
                    <xdr:col>17</xdr:col>
                    <xdr:colOff>463550</xdr:colOff>
                    <xdr:row>13</xdr:row>
                    <xdr:rowOff>0</xdr:rowOff>
                  </to>
                </anchor>
              </controlPr>
            </control>
          </mc:Choice>
        </mc:AlternateContent>
        <mc:AlternateContent xmlns:mc="http://schemas.openxmlformats.org/markup-compatibility/2006">
          <mc:Choice Requires="x14">
            <control shapeId="13399" r:id="rId90" name="Check Box 87">
              <controlPr defaultSize="0" autoFill="0" autoLine="0" autoPict="0">
                <anchor moveWithCells="1">
                  <from>
                    <xdr:col>17</xdr:col>
                    <xdr:colOff>146050</xdr:colOff>
                    <xdr:row>12</xdr:row>
                    <xdr:rowOff>190500</xdr:rowOff>
                  </from>
                  <to>
                    <xdr:col>17</xdr:col>
                    <xdr:colOff>450850</xdr:colOff>
                    <xdr:row>14</xdr:row>
                    <xdr:rowOff>0</xdr:rowOff>
                  </to>
                </anchor>
              </controlPr>
            </control>
          </mc:Choice>
        </mc:AlternateContent>
        <mc:AlternateContent xmlns:mc="http://schemas.openxmlformats.org/markup-compatibility/2006">
          <mc:Choice Requires="x14">
            <control shapeId="13400" r:id="rId91" name="Check Box 88">
              <controlPr defaultSize="0" autoFill="0" autoLine="0" autoPict="0">
                <anchor moveWithCells="1">
                  <from>
                    <xdr:col>17</xdr:col>
                    <xdr:colOff>146050</xdr:colOff>
                    <xdr:row>13</xdr:row>
                    <xdr:rowOff>190500</xdr:rowOff>
                  </from>
                  <to>
                    <xdr:col>17</xdr:col>
                    <xdr:colOff>450850</xdr:colOff>
                    <xdr:row>15</xdr:row>
                    <xdr:rowOff>0</xdr:rowOff>
                  </to>
                </anchor>
              </controlPr>
            </control>
          </mc:Choice>
        </mc:AlternateContent>
        <mc:AlternateContent xmlns:mc="http://schemas.openxmlformats.org/markup-compatibility/2006">
          <mc:Choice Requires="x14">
            <control shapeId="13401" r:id="rId92" name="Check Box 89">
              <controlPr defaultSize="0" autoFill="0" autoLine="0" autoPict="0">
                <anchor moveWithCells="1">
                  <from>
                    <xdr:col>17</xdr:col>
                    <xdr:colOff>146050</xdr:colOff>
                    <xdr:row>14</xdr:row>
                    <xdr:rowOff>190500</xdr:rowOff>
                  </from>
                  <to>
                    <xdr:col>17</xdr:col>
                    <xdr:colOff>450850</xdr:colOff>
                    <xdr:row>16</xdr:row>
                    <xdr:rowOff>0</xdr:rowOff>
                  </to>
                </anchor>
              </controlPr>
            </control>
          </mc:Choice>
        </mc:AlternateContent>
        <mc:AlternateContent xmlns:mc="http://schemas.openxmlformats.org/markup-compatibility/2006">
          <mc:Choice Requires="x14">
            <control shapeId="13402" r:id="rId93" name="Check Box 90">
              <controlPr defaultSize="0" autoFill="0" autoLine="0" autoPict="0">
                <anchor moveWithCells="1">
                  <from>
                    <xdr:col>17</xdr:col>
                    <xdr:colOff>146050</xdr:colOff>
                    <xdr:row>15</xdr:row>
                    <xdr:rowOff>190500</xdr:rowOff>
                  </from>
                  <to>
                    <xdr:col>17</xdr:col>
                    <xdr:colOff>450850</xdr:colOff>
                    <xdr:row>17</xdr:row>
                    <xdr:rowOff>0</xdr:rowOff>
                  </to>
                </anchor>
              </controlPr>
            </control>
          </mc:Choice>
        </mc:AlternateContent>
        <mc:AlternateContent xmlns:mc="http://schemas.openxmlformats.org/markup-compatibility/2006">
          <mc:Choice Requires="x14">
            <control shapeId="13403" r:id="rId94" name="Check Box 91">
              <controlPr defaultSize="0" autoFill="0" autoLine="0" autoPict="0">
                <anchor moveWithCells="1">
                  <from>
                    <xdr:col>17</xdr:col>
                    <xdr:colOff>146050</xdr:colOff>
                    <xdr:row>16</xdr:row>
                    <xdr:rowOff>190500</xdr:rowOff>
                  </from>
                  <to>
                    <xdr:col>17</xdr:col>
                    <xdr:colOff>450850</xdr:colOff>
                    <xdr:row>18</xdr:row>
                    <xdr:rowOff>0</xdr:rowOff>
                  </to>
                </anchor>
              </controlPr>
            </control>
          </mc:Choice>
        </mc:AlternateContent>
        <mc:AlternateContent xmlns:mc="http://schemas.openxmlformats.org/markup-compatibility/2006">
          <mc:Choice Requires="x14">
            <control shapeId="13404" r:id="rId95" name="Check Box 92">
              <controlPr defaultSize="0" autoFill="0" autoLine="0" autoPict="0">
                <anchor moveWithCells="1">
                  <from>
                    <xdr:col>17</xdr:col>
                    <xdr:colOff>146050</xdr:colOff>
                    <xdr:row>17</xdr:row>
                    <xdr:rowOff>190500</xdr:rowOff>
                  </from>
                  <to>
                    <xdr:col>17</xdr:col>
                    <xdr:colOff>450850</xdr:colOff>
                    <xdr:row>19</xdr:row>
                    <xdr:rowOff>0</xdr:rowOff>
                  </to>
                </anchor>
              </controlPr>
            </control>
          </mc:Choice>
        </mc:AlternateContent>
        <mc:AlternateContent xmlns:mc="http://schemas.openxmlformats.org/markup-compatibility/2006">
          <mc:Choice Requires="x14">
            <control shapeId="13405" r:id="rId96" name="Check Box 93">
              <controlPr defaultSize="0" autoFill="0" autoLine="0" autoPict="0">
                <anchor moveWithCells="1">
                  <from>
                    <xdr:col>17</xdr:col>
                    <xdr:colOff>146050</xdr:colOff>
                    <xdr:row>18</xdr:row>
                    <xdr:rowOff>190500</xdr:rowOff>
                  </from>
                  <to>
                    <xdr:col>17</xdr:col>
                    <xdr:colOff>450850</xdr:colOff>
                    <xdr:row>20</xdr:row>
                    <xdr:rowOff>0</xdr:rowOff>
                  </to>
                </anchor>
              </controlPr>
            </control>
          </mc:Choice>
        </mc:AlternateContent>
        <mc:AlternateContent xmlns:mc="http://schemas.openxmlformats.org/markup-compatibility/2006">
          <mc:Choice Requires="x14">
            <control shapeId="13406" r:id="rId97" name="Check Box 94">
              <controlPr defaultSize="0" autoFill="0" autoLine="0" autoPict="0">
                <anchor moveWithCells="1">
                  <from>
                    <xdr:col>17</xdr:col>
                    <xdr:colOff>146050</xdr:colOff>
                    <xdr:row>19</xdr:row>
                    <xdr:rowOff>190500</xdr:rowOff>
                  </from>
                  <to>
                    <xdr:col>17</xdr:col>
                    <xdr:colOff>450850</xdr:colOff>
                    <xdr:row>21</xdr:row>
                    <xdr:rowOff>0</xdr:rowOff>
                  </to>
                </anchor>
              </controlPr>
            </control>
          </mc:Choice>
        </mc:AlternateContent>
        <mc:AlternateContent xmlns:mc="http://schemas.openxmlformats.org/markup-compatibility/2006">
          <mc:Choice Requires="x14">
            <control shapeId="13407" r:id="rId98" name="Check Box 95">
              <controlPr defaultSize="0" autoFill="0" autoLine="0" autoPict="0">
                <anchor moveWithCells="1">
                  <from>
                    <xdr:col>17</xdr:col>
                    <xdr:colOff>146050</xdr:colOff>
                    <xdr:row>20</xdr:row>
                    <xdr:rowOff>190500</xdr:rowOff>
                  </from>
                  <to>
                    <xdr:col>17</xdr:col>
                    <xdr:colOff>450850</xdr:colOff>
                    <xdr:row>22</xdr:row>
                    <xdr:rowOff>0</xdr:rowOff>
                  </to>
                </anchor>
              </controlPr>
            </control>
          </mc:Choice>
        </mc:AlternateContent>
        <mc:AlternateContent xmlns:mc="http://schemas.openxmlformats.org/markup-compatibility/2006">
          <mc:Choice Requires="x14">
            <control shapeId="13408" r:id="rId99" name="Check Box 96">
              <controlPr defaultSize="0" autoFill="0" autoLine="0" autoPict="0">
                <anchor moveWithCells="1">
                  <from>
                    <xdr:col>17</xdr:col>
                    <xdr:colOff>146050</xdr:colOff>
                    <xdr:row>21</xdr:row>
                    <xdr:rowOff>190500</xdr:rowOff>
                  </from>
                  <to>
                    <xdr:col>17</xdr:col>
                    <xdr:colOff>450850</xdr:colOff>
                    <xdr:row>23</xdr:row>
                    <xdr:rowOff>0</xdr:rowOff>
                  </to>
                </anchor>
              </controlPr>
            </control>
          </mc:Choice>
        </mc:AlternateContent>
        <mc:AlternateContent xmlns:mc="http://schemas.openxmlformats.org/markup-compatibility/2006">
          <mc:Choice Requires="x14">
            <control shapeId="13409" r:id="rId100" name="Check Box 97">
              <controlPr defaultSize="0" autoFill="0" autoLine="0" autoPict="0">
                <anchor moveWithCells="1">
                  <from>
                    <xdr:col>17</xdr:col>
                    <xdr:colOff>146050</xdr:colOff>
                    <xdr:row>22</xdr:row>
                    <xdr:rowOff>190500</xdr:rowOff>
                  </from>
                  <to>
                    <xdr:col>17</xdr:col>
                    <xdr:colOff>450850</xdr:colOff>
                    <xdr:row>24</xdr:row>
                    <xdr:rowOff>0</xdr:rowOff>
                  </to>
                </anchor>
              </controlPr>
            </control>
          </mc:Choice>
        </mc:AlternateContent>
        <mc:AlternateContent xmlns:mc="http://schemas.openxmlformats.org/markup-compatibility/2006">
          <mc:Choice Requires="x14">
            <control shapeId="13410" r:id="rId101" name="Check Box 98">
              <controlPr defaultSize="0" autoFill="0" autoLine="0" autoPict="0">
                <anchor moveWithCells="1">
                  <from>
                    <xdr:col>17</xdr:col>
                    <xdr:colOff>146050</xdr:colOff>
                    <xdr:row>23</xdr:row>
                    <xdr:rowOff>190500</xdr:rowOff>
                  </from>
                  <to>
                    <xdr:col>17</xdr:col>
                    <xdr:colOff>450850</xdr:colOff>
                    <xdr:row>25</xdr:row>
                    <xdr:rowOff>0</xdr:rowOff>
                  </to>
                </anchor>
              </controlPr>
            </control>
          </mc:Choice>
        </mc:AlternateContent>
        <mc:AlternateContent xmlns:mc="http://schemas.openxmlformats.org/markup-compatibility/2006">
          <mc:Choice Requires="x14">
            <control shapeId="13411" r:id="rId102" name="Check Box 99">
              <controlPr defaultSize="0" autoFill="0" autoLine="0" autoPict="0">
                <anchor moveWithCells="1">
                  <from>
                    <xdr:col>17</xdr:col>
                    <xdr:colOff>146050</xdr:colOff>
                    <xdr:row>24</xdr:row>
                    <xdr:rowOff>190500</xdr:rowOff>
                  </from>
                  <to>
                    <xdr:col>17</xdr:col>
                    <xdr:colOff>450850</xdr:colOff>
                    <xdr:row>26</xdr:row>
                    <xdr:rowOff>0</xdr:rowOff>
                  </to>
                </anchor>
              </controlPr>
            </control>
          </mc:Choice>
        </mc:AlternateContent>
        <mc:AlternateContent xmlns:mc="http://schemas.openxmlformats.org/markup-compatibility/2006">
          <mc:Choice Requires="x14">
            <control shapeId="13412" r:id="rId103" name="Check Box 100">
              <controlPr defaultSize="0" autoFill="0" autoLine="0" autoPict="0">
                <anchor moveWithCells="1">
                  <from>
                    <xdr:col>17</xdr:col>
                    <xdr:colOff>146050</xdr:colOff>
                    <xdr:row>25</xdr:row>
                    <xdr:rowOff>190500</xdr:rowOff>
                  </from>
                  <to>
                    <xdr:col>17</xdr:col>
                    <xdr:colOff>450850</xdr:colOff>
                    <xdr:row>27</xdr:row>
                    <xdr:rowOff>0</xdr:rowOff>
                  </to>
                </anchor>
              </controlPr>
            </control>
          </mc:Choice>
        </mc:AlternateContent>
        <mc:AlternateContent xmlns:mc="http://schemas.openxmlformats.org/markup-compatibility/2006">
          <mc:Choice Requires="x14">
            <control shapeId="13413" r:id="rId104" name="Check Box 101">
              <controlPr defaultSize="0" autoFill="0" autoLine="0" autoPict="0">
                <anchor moveWithCells="1">
                  <from>
                    <xdr:col>17</xdr:col>
                    <xdr:colOff>146050</xdr:colOff>
                    <xdr:row>26</xdr:row>
                    <xdr:rowOff>190500</xdr:rowOff>
                  </from>
                  <to>
                    <xdr:col>17</xdr:col>
                    <xdr:colOff>450850</xdr:colOff>
                    <xdr:row>28</xdr:row>
                    <xdr:rowOff>0</xdr:rowOff>
                  </to>
                </anchor>
              </controlPr>
            </control>
          </mc:Choice>
        </mc:AlternateContent>
        <mc:AlternateContent xmlns:mc="http://schemas.openxmlformats.org/markup-compatibility/2006">
          <mc:Choice Requires="x14">
            <control shapeId="13414" r:id="rId105" name="Check Box 102">
              <controlPr defaultSize="0" autoFill="0" autoLine="0" autoPict="0">
                <anchor moveWithCells="1">
                  <from>
                    <xdr:col>17</xdr:col>
                    <xdr:colOff>146050</xdr:colOff>
                    <xdr:row>27</xdr:row>
                    <xdr:rowOff>190500</xdr:rowOff>
                  </from>
                  <to>
                    <xdr:col>17</xdr:col>
                    <xdr:colOff>450850</xdr:colOff>
                    <xdr:row>29</xdr:row>
                    <xdr:rowOff>0</xdr:rowOff>
                  </to>
                </anchor>
              </controlPr>
            </control>
          </mc:Choice>
        </mc:AlternateContent>
        <mc:AlternateContent xmlns:mc="http://schemas.openxmlformats.org/markup-compatibility/2006">
          <mc:Choice Requires="x14">
            <control shapeId="13415" r:id="rId106" name="Check Box 103">
              <controlPr defaultSize="0" autoFill="0" autoLine="0" autoPict="0">
                <anchor moveWithCells="1">
                  <from>
                    <xdr:col>17</xdr:col>
                    <xdr:colOff>146050</xdr:colOff>
                    <xdr:row>28</xdr:row>
                    <xdr:rowOff>190500</xdr:rowOff>
                  </from>
                  <to>
                    <xdr:col>17</xdr:col>
                    <xdr:colOff>450850</xdr:colOff>
                    <xdr:row>30</xdr:row>
                    <xdr:rowOff>0</xdr:rowOff>
                  </to>
                </anchor>
              </controlPr>
            </control>
          </mc:Choice>
        </mc:AlternateContent>
        <mc:AlternateContent xmlns:mc="http://schemas.openxmlformats.org/markup-compatibility/2006">
          <mc:Choice Requires="x14">
            <control shapeId="13416" r:id="rId107" name="Check Box 104">
              <controlPr defaultSize="0" autoFill="0" autoLine="0" autoPict="0">
                <anchor moveWithCells="1">
                  <from>
                    <xdr:col>17</xdr:col>
                    <xdr:colOff>146050</xdr:colOff>
                    <xdr:row>29</xdr:row>
                    <xdr:rowOff>190500</xdr:rowOff>
                  </from>
                  <to>
                    <xdr:col>17</xdr:col>
                    <xdr:colOff>450850</xdr:colOff>
                    <xdr:row>31</xdr:row>
                    <xdr:rowOff>0</xdr:rowOff>
                  </to>
                </anchor>
              </controlPr>
            </control>
          </mc:Choice>
        </mc:AlternateContent>
        <mc:AlternateContent xmlns:mc="http://schemas.openxmlformats.org/markup-compatibility/2006">
          <mc:Choice Requires="x14">
            <control shapeId="13417" r:id="rId108" name="Check Box 105">
              <controlPr defaultSize="0" autoFill="0" autoLine="0" autoPict="0">
                <anchor moveWithCells="1">
                  <from>
                    <xdr:col>17</xdr:col>
                    <xdr:colOff>146050</xdr:colOff>
                    <xdr:row>30</xdr:row>
                    <xdr:rowOff>190500</xdr:rowOff>
                  </from>
                  <to>
                    <xdr:col>17</xdr:col>
                    <xdr:colOff>450850</xdr:colOff>
                    <xdr:row>32</xdr:row>
                    <xdr:rowOff>0</xdr:rowOff>
                  </to>
                </anchor>
              </controlPr>
            </control>
          </mc:Choice>
        </mc:AlternateContent>
        <mc:AlternateContent xmlns:mc="http://schemas.openxmlformats.org/markup-compatibility/2006">
          <mc:Choice Requires="x14">
            <control shapeId="13418" r:id="rId109" name="Check Box 106">
              <controlPr defaultSize="0" autoFill="0" autoLine="0" autoPict="0">
                <anchor moveWithCells="1">
                  <from>
                    <xdr:col>17</xdr:col>
                    <xdr:colOff>146050</xdr:colOff>
                    <xdr:row>31</xdr:row>
                    <xdr:rowOff>190500</xdr:rowOff>
                  </from>
                  <to>
                    <xdr:col>17</xdr:col>
                    <xdr:colOff>450850</xdr:colOff>
                    <xdr:row>33</xdr:row>
                    <xdr:rowOff>0</xdr:rowOff>
                  </to>
                </anchor>
              </controlPr>
            </control>
          </mc:Choice>
        </mc:AlternateContent>
        <mc:AlternateContent xmlns:mc="http://schemas.openxmlformats.org/markup-compatibility/2006">
          <mc:Choice Requires="x14">
            <control shapeId="13419" r:id="rId110" name="Check Box 107">
              <controlPr defaultSize="0" autoFill="0" autoLine="0" autoPict="0">
                <anchor moveWithCells="1">
                  <from>
                    <xdr:col>17</xdr:col>
                    <xdr:colOff>146050</xdr:colOff>
                    <xdr:row>32</xdr:row>
                    <xdr:rowOff>190500</xdr:rowOff>
                  </from>
                  <to>
                    <xdr:col>17</xdr:col>
                    <xdr:colOff>450850</xdr:colOff>
                    <xdr:row>34</xdr:row>
                    <xdr:rowOff>0</xdr:rowOff>
                  </to>
                </anchor>
              </controlPr>
            </control>
          </mc:Choice>
        </mc:AlternateContent>
        <mc:AlternateContent xmlns:mc="http://schemas.openxmlformats.org/markup-compatibility/2006">
          <mc:Choice Requires="x14">
            <control shapeId="13420" r:id="rId111" name="Check Box 108">
              <controlPr defaultSize="0" autoFill="0" autoLine="0" autoPict="0">
                <anchor moveWithCells="1">
                  <from>
                    <xdr:col>17</xdr:col>
                    <xdr:colOff>146050</xdr:colOff>
                    <xdr:row>33</xdr:row>
                    <xdr:rowOff>190500</xdr:rowOff>
                  </from>
                  <to>
                    <xdr:col>17</xdr:col>
                    <xdr:colOff>450850</xdr:colOff>
                    <xdr:row>35</xdr:row>
                    <xdr:rowOff>0</xdr:rowOff>
                  </to>
                </anchor>
              </controlPr>
            </control>
          </mc:Choice>
        </mc:AlternateContent>
        <mc:AlternateContent xmlns:mc="http://schemas.openxmlformats.org/markup-compatibility/2006">
          <mc:Choice Requires="x14">
            <control shapeId="13421" r:id="rId112" name="Check Box 109">
              <controlPr defaultSize="0" autoFill="0" autoLine="0" autoPict="0">
                <anchor moveWithCells="1">
                  <from>
                    <xdr:col>17</xdr:col>
                    <xdr:colOff>146050</xdr:colOff>
                    <xdr:row>34</xdr:row>
                    <xdr:rowOff>190500</xdr:rowOff>
                  </from>
                  <to>
                    <xdr:col>17</xdr:col>
                    <xdr:colOff>450850</xdr:colOff>
                    <xdr:row>36</xdr:row>
                    <xdr:rowOff>0</xdr:rowOff>
                  </to>
                </anchor>
              </controlPr>
            </control>
          </mc:Choice>
        </mc:AlternateContent>
        <mc:AlternateContent xmlns:mc="http://schemas.openxmlformats.org/markup-compatibility/2006">
          <mc:Choice Requires="x14">
            <control shapeId="13422" r:id="rId113" name="Check Box 110">
              <controlPr defaultSize="0" autoFill="0" autoLine="0" autoPict="0">
                <anchor moveWithCells="1">
                  <from>
                    <xdr:col>17</xdr:col>
                    <xdr:colOff>146050</xdr:colOff>
                    <xdr:row>35</xdr:row>
                    <xdr:rowOff>190500</xdr:rowOff>
                  </from>
                  <to>
                    <xdr:col>17</xdr:col>
                    <xdr:colOff>450850</xdr:colOff>
                    <xdr:row>37</xdr:row>
                    <xdr:rowOff>0</xdr:rowOff>
                  </to>
                </anchor>
              </controlPr>
            </control>
          </mc:Choice>
        </mc:AlternateContent>
        <mc:AlternateContent xmlns:mc="http://schemas.openxmlformats.org/markup-compatibility/2006">
          <mc:Choice Requires="x14">
            <control shapeId="13423" r:id="rId114" name="Check Box 111">
              <controlPr defaultSize="0" autoFill="0" autoLine="0" autoPict="0">
                <anchor moveWithCells="1">
                  <from>
                    <xdr:col>17</xdr:col>
                    <xdr:colOff>146050</xdr:colOff>
                    <xdr:row>36</xdr:row>
                    <xdr:rowOff>190500</xdr:rowOff>
                  </from>
                  <to>
                    <xdr:col>17</xdr:col>
                    <xdr:colOff>450850</xdr:colOff>
                    <xdr:row>38</xdr:row>
                    <xdr:rowOff>0</xdr:rowOff>
                  </to>
                </anchor>
              </controlPr>
            </control>
          </mc:Choice>
        </mc:AlternateContent>
        <mc:AlternateContent xmlns:mc="http://schemas.openxmlformats.org/markup-compatibility/2006">
          <mc:Choice Requires="x14">
            <control shapeId="13424" r:id="rId115" name="Check Box 112">
              <controlPr defaultSize="0" autoFill="0" autoLine="0" autoPict="0">
                <anchor moveWithCells="1">
                  <from>
                    <xdr:col>17</xdr:col>
                    <xdr:colOff>146050</xdr:colOff>
                    <xdr:row>37</xdr:row>
                    <xdr:rowOff>190500</xdr:rowOff>
                  </from>
                  <to>
                    <xdr:col>17</xdr:col>
                    <xdr:colOff>450850</xdr:colOff>
                    <xdr:row>39</xdr:row>
                    <xdr:rowOff>0</xdr:rowOff>
                  </to>
                </anchor>
              </controlPr>
            </control>
          </mc:Choice>
        </mc:AlternateContent>
        <mc:AlternateContent xmlns:mc="http://schemas.openxmlformats.org/markup-compatibility/2006">
          <mc:Choice Requires="x14">
            <control shapeId="13425" r:id="rId116" name="Check Box 113">
              <controlPr defaultSize="0" autoFill="0" autoLine="0" autoPict="0">
                <anchor moveWithCells="1">
                  <from>
                    <xdr:col>17</xdr:col>
                    <xdr:colOff>146050</xdr:colOff>
                    <xdr:row>38</xdr:row>
                    <xdr:rowOff>190500</xdr:rowOff>
                  </from>
                  <to>
                    <xdr:col>17</xdr:col>
                    <xdr:colOff>450850</xdr:colOff>
                    <xdr:row>40</xdr:row>
                    <xdr:rowOff>0</xdr:rowOff>
                  </to>
                </anchor>
              </controlPr>
            </control>
          </mc:Choice>
        </mc:AlternateContent>
        <mc:AlternateContent xmlns:mc="http://schemas.openxmlformats.org/markup-compatibility/2006">
          <mc:Choice Requires="x14">
            <control shapeId="13426" r:id="rId117" name="Check Box 114">
              <controlPr defaultSize="0" autoFill="0" autoLine="0" autoPict="0">
                <anchor moveWithCells="1">
                  <from>
                    <xdr:col>17</xdr:col>
                    <xdr:colOff>146050</xdr:colOff>
                    <xdr:row>39</xdr:row>
                    <xdr:rowOff>190500</xdr:rowOff>
                  </from>
                  <to>
                    <xdr:col>17</xdr:col>
                    <xdr:colOff>450850</xdr:colOff>
                    <xdr:row>41</xdr:row>
                    <xdr:rowOff>0</xdr:rowOff>
                  </to>
                </anchor>
              </controlPr>
            </control>
          </mc:Choice>
        </mc:AlternateContent>
        <mc:AlternateContent xmlns:mc="http://schemas.openxmlformats.org/markup-compatibility/2006">
          <mc:Choice Requires="x14">
            <control shapeId="13427" r:id="rId118" name="Check Box 115">
              <controlPr defaultSize="0" autoFill="0" autoLine="0" autoPict="0">
                <anchor moveWithCells="1">
                  <from>
                    <xdr:col>23</xdr:col>
                    <xdr:colOff>114300</xdr:colOff>
                    <xdr:row>2</xdr:row>
                    <xdr:rowOff>63500</xdr:rowOff>
                  </from>
                  <to>
                    <xdr:col>26</xdr:col>
                    <xdr:colOff>298450</xdr:colOff>
                    <xdr:row>3</xdr:row>
                    <xdr:rowOff>38100</xdr:rowOff>
                  </to>
                </anchor>
              </controlPr>
            </control>
          </mc:Choice>
        </mc:AlternateContent>
        <mc:AlternateContent xmlns:mc="http://schemas.openxmlformats.org/markup-compatibility/2006">
          <mc:Choice Requires="x14">
            <control shapeId="13428" r:id="rId119" name="Check Box 116">
              <controlPr defaultSize="0" autoFill="0" autoLine="0" autoPict="0">
                <anchor moveWithCells="1">
                  <from>
                    <xdr:col>23</xdr:col>
                    <xdr:colOff>114300</xdr:colOff>
                    <xdr:row>3</xdr:row>
                    <xdr:rowOff>38100</xdr:rowOff>
                  </from>
                  <to>
                    <xdr:col>26</xdr:col>
                    <xdr:colOff>298450</xdr:colOff>
                    <xdr:row>4</xdr:row>
                    <xdr:rowOff>25400</xdr:rowOff>
                  </to>
                </anchor>
              </controlPr>
            </control>
          </mc:Choice>
        </mc:AlternateContent>
        <mc:AlternateContent xmlns:mc="http://schemas.openxmlformats.org/markup-compatibility/2006">
          <mc:Choice Requires="x14">
            <control shapeId="13429" r:id="rId120" name="Check Box 117">
              <controlPr defaultSize="0" autoFill="0" autoLine="0" autoPict="0">
                <anchor moveWithCells="1">
                  <from>
                    <xdr:col>23</xdr:col>
                    <xdr:colOff>114300</xdr:colOff>
                    <xdr:row>4</xdr:row>
                    <xdr:rowOff>25400</xdr:rowOff>
                  </from>
                  <to>
                    <xdr:col>26</xdr:col>
                    <xdr:colOff>298450</xdr:colOff>
                    <xdr:row>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aaefade-cb1b-4a75-a85c-47b7cbd97381">4JS7SRU3ZV4V-201420487-165</_dlc_DocId>
    <_dlc_DocIdUrl xmlns="eaaefade-cb1b-4a75-a85c-47b7cbd97381">
      <Url>https://allfujixerox.sharepoint.com/sites/allfxja/osx/103/_layouts/15/DocIdRedir.aspx?ID=4JS7SRU3ZV4V-201420487-165</Url>
      <Description>4JS7SRU3ZV4V-201420487-165</Description>
    </_dlc_DocIdUrl>
    <_x7533__x8acb__x9805__x76ee_ xmlns="e683cfaf-0fe8-41cc-aad5-3d18c38ebeb6">A.稟議書</_x7533__x8acb__x9805__x76ee_>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80FF1E3AB3C3409EF6CD09BFE9E0D6" ma:contentTypeVersion="7912" ma:contentTypeDescription="新しいドキュメントを作成します。" ma:contentTypeScope="" ma:versionID="07fc01da0628bc2e7a4598b260da9707">
  <xsd:schema xmlns:xsd="http://www.w3.org/2001/XMLSchema" xmlns:xs="http://www.w3.org/2001/XMLSchema" xmlns:p="http://schemas.microsoft.com/office/2006/metadata/properties" xmlns:ns2="eaaefade-cb1b-4a75-a85c-47b7cbd97381" xmlns:ns3="e683cfaf-0fe8-41cc-aad5-3d18c38ebeb6" targetNamespace="http://schemas.microsoft.com/office/2006/metadata/properties" ma:root="true" ma:fieldsID="7566c1e6a88309d7626f7585ab34ba51" ns2:_="" ns3:_="">
    <xsd:import namespace="eaaefade-cb1b-4a75-a85c-47b7cbd97381"/>
    <xsd:import namespace="e683cfaf-0fe8-41cc-aad5-3d18c38ebeb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x7533__x8acb__x9805__x76e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efade-cb1b-4a75-a85c-47b7cbd97381"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683cfaf-0fe8-41cc-aad5-3d18c38ebe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x7533__x8acb__x9805__x76ee_" ma:index="13" nillable="true" ma:displayName="申請項目" ma:default="A.稟議書" ma:format="Dropdown" ma:internalName="_x7533__x8acb__x9805__x76ee_">
      <xsd:simpleType>
        <xsd:restriction base="dms:Choice">
          <xsd:enumeration value="A.稟議書"/>
          <xsd:enumeration value="B.社用印"/>
          <xsd:enumeration value="C.名刺"/>
          <xsd:enumeration value="D.備品"/>
          <xsd:enumeration value="E.設備"/>
          <xsd:enumeration value="F.貸与品"/>
          <xsd:enumeration value="G.経費使用"/>
          <xsd:enumeration value="H.Nopps利用登録申請"/>
          <xsd:enumeration value="I.貸会議室"/>
          <xsd:enumeration value="J.貸会議室"/>
          <xsd:enumeration value="K.文書管理"/>
          <xsd:enumeration value="L.セキュリティ"/>
          <xsd:enumeration value="M.電報"/>
          <xsd:enumeration value="N.電話"/>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D68C8-7927-456A-955C-DE8A601A7B82}">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683cfaf-0fe8-41cc-aad5-3d18c38ebeb6"/>
    <ds:schemaRef ds:uri="eaaefade-cb1b-4a75-a85c-47b7cbd97381"/>
  </ds:schemaRefs>
</ds:datastoreItem>
</file>

<file path=customXml/itemProps2.xml><?xml version="1.0" encoding="utf-8"?>
<ds:datastoreItem xmlns:ds="http://schemas.openxmlformats.org/officeDocument/2006/customXml" ds:itemID="{4654BF74-8B19-48AF-8840-3217F3BA4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efade-cb1b-4a75-a85c-47b7cbd97381"/>
    <ds:schemaRef ds:uri="e683cfaf-0fe8-41cc-aad5-3d18c38ebe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3E2EF8-2391-4F1D-A940-0F020404B882}">
  <ds:schemaRefs>
    <ds:schemaRef ds:uri="http://schemas.microsoft.com/sharepoint/events"/>
  </ds:schemaRefs>
</ds:datastoreItem>
</file>

<file path=customXml/itemProps4.xml><?xml version="1.0" encoding="utf-8"?>
<ds:datastoreItem xmlns:ds="http://schemas.openxmlformats.org/officeDocument/2006/customXml" ds:itemID="{DB4CCC24-A04B-41F3-9FDA-BE5954FC6E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車両管理表</vt:lpstr>
      <vt:lpstr>車両管理表!Print_Area</vt:lpstr>
    </vt:vector>
  </TitlesOfParts>
  <Company>Fuji Xerox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fbj TENGEIJI TSUTOMU</cp:lastModifiedBy>
  <cp:lastPrinted>2022-04-02T04:42:09Z</cp:lastPrinted>
  <dcterms:created xsi:type="dcterms:W3CDTF">2014-12-10T03:57:13Z</dcterms:created>
  <dcterms:modified xsi:type="dcterms:W3CDTF">2022-04-03T09:08:49Z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0x0101005280FF1E3AB3C3409EF6CD09BFE9E0D6</vt:lpwstr>
  </property>
  <property fmtid="{D5CDD505-2E9C-101B-9397-08002B2CF9AE}" pid="3" name="_dlc_DocIdItemGuid">
    <vt:lpwstr>6c1b77f8-2bc7-4f2a-b1e4-5e947250de4c</vt:lpwstr>
  </property>
</Properties>
</file>